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PC124\Desktop\Актуализация сайта\08.04.2025\Подраздел Раскрытие информации\"/>
    </mc:Choice>
  </mc:AlternateContent>
  <bookViews>
    <workbookView xWindow="-120" yWindow="-120" windowWidth="29040" windowHeight="15840" tabRatio="826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СКИ'!$E$22:$E$31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4.7'!$D$10:$G$28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4.7'!$F$12:$G$28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REESTR_MO!$A$2:$D$301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СКИ'!$X$20:$X$32</definedName>
    <definedName name="List07_CheckC">'ВД и СКИ'!$D$21:$M$31</definedName>
    <definedName name="List07_fieldMarker">'ВД и СКИ'!$Y$20:$Y$32</definedName>
    <definedName name="List07_Fill">'ВД и СКИ'!$D$33:$F$33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4.7'!$F$12:$F$28</definedName>
    <definedName name="List11_note">'Форма 4.7'!$G$10:$G$28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СКИ'!$M$21:$M$31</definedName>
    <definedName name="note_ter">'ВД и СКИ'!$I$21:$I$31</definedName>
    <definedName name="num_of_cst">Титульный!$F$17</definedName>
    <definedName name="obj_List02_22">'Форма 1.0.1 | Форма 4.7'!$8:$8</definedName>
    <definedName name="obj_List02_25">'Форма 1.0.1 | Форма 4.7'!$20:$20</definedName>
    <definedName name="obj_List02_28">'Форма 1.0.1 | Форма 4.7'!$32:$32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4.7'!$E$12:$E$20</definedName>
    <definedName name="pCng_List11_2">'Форма 4.7'!$E$22:$E$23</definedName>
    <definedName name="pCng_List11_3">'Форма 4.7'!$E$25:$E$28</definedName>
    <definedName name="pDel_Comm">Комментарии!$C$12:$C$14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4.7'!$C$12:$C$20</definedName>
    <definedName name="pDel_List11_2">'Форма 4.7'!$C$22:$C$23</definedName>
    <definedName name="pDel_List11_3">'Форма 4.7'!$C$25:$C$28</definedName>
    <definedName name="pDelList07_01">'ВД и СКИ'!$C$22:$C$32</definedName>
    <definedName name="pDelList07_04">'ВД и СКИ'!$G$22:$G$32</definedName>
    <definedName name="pDelList07_05">'ВД и СКИ'!$K$22:$K$32</definedName>
    <definedName name="pIns_Comm">Комментарии!$E$14</definedName>
    <definedName name="pIns_List02">'Форма 1.0.1 | Форма 4.7'!$43:$43</definedName>
    <definedName name="pIns_List03">'Форма 1.0.2'!$E$13</definedName>
    <definedName name="pIns_List04">'Сведения об изменении'!$E$14</definedName>
    <definedName name="pIns_List07_01">'ВД и СКИ'!$E$20:$E$32</definedName>
    <definedName name="pIns_List07_04">'ВД и СКИ'!$I$20:$I$32</definedName>
    <definedName name="pIns_List07_05">'ВД и СКИ'!$M$20:$M$32</definedName>
    <definedName name="pIns_List09_0">Территории!$E$17</definedName>
    <definedName name="pIns_List11_1">'Форма 4.7'!$E$20</definedName>
    <definedName name="pIns_List11_2">'Форма 4.7'!$E$23</definedName>
    <definedName name="pIns_List11_3">'Форма 4.7'!$E$28</definedName>
    <definedName name="QUARTER">TEHSHEET!$F$2:$F$5</definedName>
    <definedName name="REESTR_LINK_RANGE">REESTR_LINK!$A$2:$C$3</definedName>
    <definedName name="REESTR_ORG_RANGE">REESTR_ORG!$A$2:$J$127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СКИ'!$B$20:$B$32</definedName>
    <definedName name="Y_N_List07_02">'ВД и СКИ'!$F$20:$F$32</definedName>
    <definedName name="Y_N_List07_05">'ВД и СКИ'!$J$20:$J$32</definedName>
    <definedName name="year_list">TEHSHEET!$C$2:$C$7</definedName>
  </definedNames>
  <calcPr calcId="152511"/>
</workbook>
</file>

<file path=xl/calcChain.xml><?xml version="1.0" encoding="utf-8"?>
<calcChain xmlns="http://schemas.openxmlformats.org/spreadsheetml/2006/main">
  <c r="A38" i="553" l="1"/>
  <c r="A39" i="553"/>
  <c r="A36" i="553"/>
  <c r="A37" i="553"/>
  <c r="A34" i="553"/>
  <c r="A35" i="553"/>
  <c r="A32" i="553"/>
  <c r="A33" i="553"/>
  <c r="A30" i="553"/>
  <c r="A31" i="553"/>
  <c r="A28" i="553"/>
  <c r="A29" i="553"/>
  <c r="A26" i="553"/>
  <c r="A27" i="553"/>
  <c r="A24" i="553"/>
  <c r="A25" i="553"/>
  <c r="A22" i="553"/>
  <c r="A23" i="553"/>
  <c r="F40" i="569"/>
  <c r="D40" i="569"/>
  <c r="F36" i="569"/>
  <c r="F28" i="569"/>
  <c r="D28" i="569"/>
  <c r="F24" i="569"/>
  <c r="F16" i="569"/>
  <c r="D16" i="569"/>
  <c r="F12" i="569"/>
  <c r="A19" i="553"/>
  <c r="A20" i="553"/>
  <c r="A21" i="553"/>
  <c r="A16" i="553"/>
  <c r="A17" i="553"/>
  <c r="A18" i="553"/>
  <c r="R14" i="566"/>
  <c r="R13" i="566"/>
  <c r="A15" i="553"/>
  <c r="R12" i="566"/>
  <c r="P12" i="566" a="1"/>
  <c r="P12" i="566" s="1"/>
  <c r="A13" i="553"/>
  <c r="A14" i="553"/>
  <c r="M14" i="566"/>
  <c r="M13" i="566"/>
  <c r="M12" i="566"/>
  <c r="E17" i="205" l="1"/>
  <c r="D17" i="20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B2" i="525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0" i="471"/>
  <c r="M25" i="471"/>
  <c r="M15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<sst xmlns="http://schemas.openxmlformats.org/spreadsheetml/2006/main" count="2567" uniqueCount="1464">
  <si>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</si>
  <si>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</si>
  <si>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</si>
  <si>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</si>
  <si>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</si>
  <si>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</si>
  <si>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</si>
  <si>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</si>
  <si>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</si>
  <si>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</si>
  <si>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</si>
  <si>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</si>
  <si>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</si>
  <si>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</si>
  <si>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</si>
  <si>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</si>
  <si>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</si>
  <si>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</si>
  <si>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</si>
  <si>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</si>
  <si>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</si>
  <si>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</si>
  <si>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</si>
  <si>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</si>
  <si>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</si>
  <si>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</si>
  <si>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</si>
  <si>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</si>
  <si>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</si>
  <si>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</si>
  <si>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</si>
  <si>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</si>
  <si>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</si>
  <si>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</si>
  <si>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</si>
  <si>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</si>
  <si>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</si>
  <si>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</si>
  <si>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</si>
  <si>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</si>
  <si>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</si>
  <si>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</si>
  <si>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</si>
  <si>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</si>
  <si>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</si>
  <si>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</si>
  <si>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</si>
  <si>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</si>
  <si>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</si>
  <si>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</si>
  <si>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</si>
  <si>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</si>
  <si>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</si>
  <si>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</si>
  <si>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</si>
  <si>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</si>
  <si>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</si>
  <si>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</si>
  <si>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</si>
  <si>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</si>
  <si>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</si>
  <si>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</si>
  <si>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</si>
  <si>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</si>
  <si>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</si>
  <si>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</si>
  <si>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</si>
  <si>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</si>
  <si>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</si>
  <si>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</si>
  <si>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</si>
  <si>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</si>
  <si>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</si>
  <si>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</si>
  <si>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</si>
  <si>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</si>
  <si>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</si>
  <si>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</si>
  <si>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</si>
  <si>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</si>
  <si>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</si>
  <si>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</si>
  <si>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</si>
  <si>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</si>
  <si>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</si>
  <si>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</si>
  <si>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</si>
  <si>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</si>
  <si>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</si>
  <si>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</si>
  <si>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</si>
  <si>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</si>
  <si>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</si>
  <si>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</si>
  <si>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</si>
  <si>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</si>
  <si>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</si>
  <si>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</si>
  <si>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</si>
  <si>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</si>
  <si>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</si>
  <si>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</si>
  <si>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</si>
  <si>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</si>
  <si>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</si>
  <si>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</si>
  <si>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</si>
  <si>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</si>
  <si>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</si>
  <si>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</si>
  <si>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</si>
  <si>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</si>
  <si>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</si>
  <si>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</si>
  <si>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</si>
  <si>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</si>
  <si>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</si>
  <si>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</si>
  <si>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</si>
  <si>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</si>
  <si>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</si>
  <si>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</si>
  <si>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</si>
  <si>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</si>
  <si>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</si>
  <si>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</si>
  <si>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</si>
  <si>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</si>
  <si>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</si>
  <si>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</si>
  <si>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</si>
  <si>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</si>
  <si>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</si>
  <si>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</si>
  <si>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</si>
  <si>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</si>
  <si>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</si>
  <si>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</si>
  <si>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</si>
  <si>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</si>
  <si>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</si>
  <si>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</si>
  <si>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</si>
  <si>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</si>
  <si>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</si>
  <si>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</si>
  <si>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</si>
  <si>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</si>
  <si>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</si>
  <si>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</si>
  <si>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</si>
  <si>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</si>
  <si>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</si>
  <si>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</si>
  <si>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</si>
  <si>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</si>
  <si>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</si>
  <si>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</si>
  <si>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</si>
  <si>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</si>
  <si>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</si>
  <si>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</si>
  <si>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</si>
  <si>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</si>
  <si>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</si>
  <si>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</si>
  <si>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</si>
  <si>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</si>
  <si>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</si>
  <si>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</si>
  <si>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</si>
  <si>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</si>
  <si>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</si>
  <si>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</si>
  <si>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</si>
  <si>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</si>
  <si>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</si>
  <si>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</si>
  <si>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</si>
  <si>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</si>
  <si>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</si>
  <si>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</si>
  <si>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</si>
  <si>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</si>
  <si>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</si>
  <si>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</si>
  <si>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</si>
  <si>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</si>
  <si>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</si>
  <si>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</si>
  <si>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</si>
  <si>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</si>
  <si>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</si>
  <si>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</si>
  <si>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</si>
  <si>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</si>
  <si>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</si>
  <si>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</si>
  <si>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</si>
  <si>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</si>
  <si>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</si>
  <si>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</si>
  <si>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</si>
  <si>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</si>
  <si>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</si>
  <si>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</si>
  <si>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</si>
  <si>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</si>
  <si>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</si>
  <si>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</si>
  <si>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</si>
  <si>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</si>
  <si>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</si>
  <si>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</si>
  <si>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</si>
  <si>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</si>
  <si>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</si>
  <si>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</si>
  <si>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</si>
  <si>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</si>
  <si>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</si>
  <si>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</si>
  <si>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</si>
  <si>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</si>
  <si>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</si>
  <si>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</si>
  <si>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</si>
  <si>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</si>
  <si>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</si>
  <si>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</si>
  <si>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</si>
  <si>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</si>
  <si>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</si>
  <si>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</si>
  <si>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</si>
  <si>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</si>
  <si>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</si>
  <si>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</si>
  <si>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</si>
  <si>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</si>
  <si>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</si>
  <si>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</si>
  <si>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</si>
  <si>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</si>
  <si>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</si>
  <si>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</si>
  <si>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</si>
  <si>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</si>
  <si>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</si>
  <si>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</si>
  <si>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</si>
  <si>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</si>
  <si>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</si>
  <si>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</si>
  <si>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</si>
  <si>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</si>
  <si>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</si>
  <si>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</si>
  <si>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</si>
  <si>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</si>
  <si>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</si>
  <si>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</si>
  <si>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</si>
  <si>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</si>
  <si>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</si>
  <si>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</si>
  <si>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</si>
  <si>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</si>
  <si>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</si>
  <si>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</si>
  <si>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</si>
  <si>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</si>
  <si>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</si>
  <si>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</si>
  <si>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</si>
  <si>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</si>
  <si>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</si>
  <si>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</si>
  <si>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</si>
  <si>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</si>
  <si>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</si>
  <si>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</si>
  <si>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</si>
  <si>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</si>
  <si>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</si>
  <si>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</si>
  <si>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</si>
  <si>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</si>
  <si>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</si>
  <si>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</si>
  <si>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</si>
  <si>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</si>
  <si>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</si>
  <si>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</si>
  <si>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</si>
  <si>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</si>
  <si>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</si>
  <si>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</si>
  <si>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</si>
  <si>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</si>
  <si>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</si>
  <si>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</si>
  <si>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</si>
  <si>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</si>
  <si>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</si>
  <si>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</si>
  <si>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</si>
  <si>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</si>
  <si>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</si>
  <si>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</si>
  <si>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</si>
  <si>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</si>
  <si>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</si>
  <si>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</si>
  <si>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</si>
  <si>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</si>
  <si>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</si>
  <si>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</si>
  <si>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</si>
  <si>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</si>
  <si>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</si>
  <si>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</si>
  <si>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</si>
  <si>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</si>
  <si>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</si>
  <si>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</si>
  <si>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</si>
  <si>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</si>
  <si>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</si>
  <si>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</si>
  <si>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</si>
  <si>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</si>
  <si>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</si>
  <si>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</si>
  <si>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</si>
  <si>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</si>
  <si>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</si>
  <si>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</si>
  <si>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</si>
  <si>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</si>
  <si>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</si>
  <si>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</si>
  <si>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</si>
  <si>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</si>
  <si>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</si>
  <si>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</si>
  <si>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</si>
  <si>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</si>
  <si>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</si>
  <si>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</si>
  <si>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</si>
  <si>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</si>
  <si>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</si>
  <si>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</si>
  <si>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</si>
  <si>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</si>
  <si>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</si>
  <si>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</si>
  <si>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</si>
  <si>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</si>
  <si>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</si>
  <si>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</si>
  <si>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</si>
  <si>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</si>
  <si>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</si>
  <si>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</si>
  <si>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</si>
  <si>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</si>
  <si>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</si>
  <si>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</si>
  <si>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</si>
  <si>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</si>
  <si>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</si>
  <si>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</si>
  <si>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</si>
  <si>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</si>
  <si>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</si>
  <si>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</si>
  <si>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</si>
  <si>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</si>
  <si>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</si>
  <si>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</si>
  <si>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Нет доступных обновлений для отчёта с кодом FAS.JKH.OPEN.INFO.TERMS.WARM!</t>
  </si>
  <si>
    <t>19.02.2021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</si>
  <si>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</si>
  <si>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</si>
  <si>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</si>
  <si>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</si>
  <si>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</si>
  <si>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</si>
  <si>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</si>
  <si>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</si>
  <si>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</si>
  <si>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</si>
  <si>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</si>
  <si>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</si>
  <si>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</si>
  <si>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</si>
  <si>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</si>
  <si>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</si>
  <si>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</si>
  <si>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</si>
  <si>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</si>
  <si>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</si>
  <si>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2645</t>
  </si>
  <si>
    <t>26360344</t>
  </si>
  <si>
    <t>АО "Автотеплотехник"</t>
  </si>
  <si>
    <t>7202031519</t>
  </si>
  <si>
    <t>720301001</t>
  </si>
  <si>
    <t>26320038</t>
  </si>
  <si>
    <t>АО "Аэропорт Рощино"</t>
  </si>
  <si>
    <t>7204660086</t>
  </si>
  <si>
    <t>31077487</t>
  </si>
  <si>
    <t>АО "БЕРЕЗКАГАЗ ЮГРА"</t>
  </si>
  <si>
    <t>8601036768</t>
  </si>
  <si>
    <t>860101001</t>
  </si>
  <si>
    <t>31-10-2008 00:00:00</t>
  </si>
  <si>
    <t>26360435</t>
  </si>
  <si>
    <t>АО "ПРОДО Тюменский бройлер"</t>
  </si>
  <si>
    <t>7224005872</t>
  </si>
  <si>
    <t>722401001</t>
  </si>
  <si>
    <t>26607640</t>
  </si>
  <si>
    <t>АО "Россети Тюмень"</t>
  </si>
  <si>
    <t>8602060185</t>
  </si>
  <si>
    <t>860201001</t>
  </si>
  <si>
    <t>28792615</t>
  </si>
  <si>
    <t>АО "СУЭНКО"</t>
  </si>
  <si>
    <t>7205011944</t>
  </si>
  <si>
    <t>26505193</t>
  </si>
  <si>
    <t>АО "Сибнефтемаш"</t>
  </si>
  <si>
    <t>7224009228</t>
  </si>
  <si>
    <t>26360369</t>
  </si>
  <si>
    <t>АО "Тюменский комбинат хлебопродуктов"</t>
  </si>
  <si>
    <t>7204003683</t>
  </si>
  <si>
    <t>26776132</t>
  </si>
  <si>
    <t>АО "Тюменский электромеханический завод"</t>
  </si>
  <si>
    <t>7204003108</t>
  </si>
  <si>
    <t>30919929</t>
  </si>
  <si>
    <t>АО "УСТЭК"</t>
  </si>
  <si>
    <t>7203420973</t>
  </si>
  <si>
    <t>01-06-2017 00:00:00</t>
  </si>
  <si>
    <t>26800381</t>
  </si>
  <si>
    <t>АО "Уральская теплосетевая компания"</t>
  </si>
  <si>
    <t>7203203418</t>
  </si>
  <si>
    <t>30794853</t>
  </si>
  <si>
    <t>АО "ЮТэйр-Инжиниринг"</t>
  </si>
  <si>
    <t>7204002009</t>
  </si>
  <si>
    <t>31077321</t>
  </si>
  <si>
    <t>АО АРКТИКГАЗ</t>
  </si>
  <si>
    <t>8904056643</t>
  </si>
  <si>
    <t>890401001</t>
  </si>
  <si>
    <t>18-04-2008 00:00:00</t>
  </si>
  <si>
    <t>26360358</t>
  </si>
  <si>
    <t>АО Нижневартовская ГРЭС</t>
  </si>
  <si>
    <t>8620018330</t>
  </si>
  <si>
    <t>785150001</t>
  </si>
  <si>
    <t>31172028</t>
  </si>
  <si>
    <t>АСУСОН ТО "Детский психоневрологический дом-интернат"</t>
  </si>
  <si>
    <t>7224012164</t>
  </si>
  <si>
    <t>26-11-2007 00:00:00</t>
  </si>
  <si>
    <t>31268451</t>
  </si>
  <si>
    <t>АСУСОН ТО "Таловский психоневрологический интернат"</t>
  </si>
  <si>
    <t>7217004074</t>
  </si>
  <si>
    <t>720501001</t>
  </si>
  <si>
    <t>26360390</t>
  </si>
  <si>
    <t>АСУСОН ТО "Ялуторовский психоневрологический интернат"</t>
  </si>
  <si>
    <t>7207000070</t>
  </si>
  <si>
    <t>720701001</t>
  </si>
  <si>
    <t>26360450</t>
  </si>
  <si>
    <t>АУ СОН ТО и ДПО  «Региональный центр активного долголетия, геронтологии и реабилитации»</t>
  </si>
  <si>
    <t>7224037151</t>
  </si>
  <si>
    <t>19-10-2009 00:00:00</t>
  </si>
  <si>
    <t>28856006</t>
  </si>
  <si>
    <t>Акционерное общество "Юграавиа"</t>
  </si>
  <si>
    <t>8601053210</t>
  </si>
  <si>
    <t>26375285</t>
  </si>
  <si>
    <t>Армизонское УМПЖКХ</t>
  </si>
  <si>
    <t>7209005331</t>
  </si>
  <si>
    <t>722001001</t>
  </si>
  <si>
    <t>26360397</t>
  </si>
  <si>
    <t>ГАУЗ ТО "Ялуторовский санаторий-профилакторий "Светлый"</t>
  </si>
  <si>
    <t>7207003603</t>
  </si>
  <si>
    <t>26360342</t>
  </si>
  <si>
    <t>ЗАО "Автоколонна 1228"</t>
  </si>
  <si>
    <t>7202000912</t>
  </si>
  <si>
    <t>26810875</t>
  </si>
  <si>
    <t>ЗАО "Завод "Сантехкомплект"</t>
  </si>
  <si>
    <t>7203039648</t>
  </si>
  <si>
    <t>18-04-2011 00:00:00</t>
  </si>
  <si>
    <t>31206252</t>
  </si>
  <si>
    <t>ИП Лоось Татьяна Ивановна</t>
  </si>
  <si>
    <t>722002784109</t>
  </si>
  <si>
    <t>отсутствует</t>
  </si>
  <si>
    <t>26375326</t>
  </si>
  <si>
    <t>ИП Фомин Н.П.</t>
  </si>
  <si>
    <t>721700181300</t>
  </si>
  <si>
    <t>26504124</t>
  </si>
  <si>
    <t>Ишимское РНУ АО "Транснефть- Западная Сибирь"</t>
  </si>
  <si>
    <t>5502020634</t>
  </si>
  <si>
    <t>720543001</t>
  </si>
  <si>
    <t>26433355</t>
  </si>
  <si>
    <t>Каскаринское МУП ЖКХ</t>
  </si>
  <si>
    <t>7224011989</t>
  </si>
  <si>
    <t>30852439</t>
  </si>
  <si>
    <t>МАОУ "Нижнеаремзянская СОШ"</t>
  </si>
  <si>
    <t>7223009345</t>
  </si>
  <si>
    <t>720601001</t>
  </si>
  <si>
    <t>26777765</t>
  </si>
  <si>
    <t>МАОУ Байкаловская СОШ</t>
  </si>
  <si>
    <t>7223009384</t>
  </si>
  <si>
    <t>30797628</t>
  </si>
  <si>
    <t>МАОУ Сетовская СОШ</t>
  </si>
  <si>
    <t>7206026083</t>
  </si>
  <si>
    <t>26375361</t>
  </si>
  <si>
    <t>МП "Демьянское КП"</t>
  </si>
  <si>
    <t>7225004624</t>
  </si>
  <si>
    <t>26375310</t>
  </si>
  <si>
    <t>МП "Заводоуковское ЖКХ"</t>
  </si>
  <si>
    <t>7215009599</t>
  </si>
  <si>
    <t>26375362</t>
  </si>
  <si>
    <t>МП "Ивановское КП"</t>
  </si>
  <si>
    <t>7225004649</t>
  </si>
  <si>
    <t>722501001</t>
  </si>
  <si>
    <t>28272431</t>
  </si>
  <si>
    <t>МП "Строй-проект" Ялуторовского района</t>
  </si>
  <si>
    <t>7207008129</t>
  </si>
  <si>
    <t>28003540</t>
  </si>
  <si>
    <t>МП "Стройсервис"</t>
  </si>
  <si>
    <t>7229008997</t>
  </si>
  <si>
    <t>26433646</t>
  </si>
  <si>
    <t>МУЖЭП с.Онохино</t>
  </si>
  <si>
    <t>7224031897</t>
  </si>
  <si>
    <t>26375344</t>
  </si>
  <si>
    <t>МУП "Байкаловский ККП"</t>
  </si>
  <si>
    <t>7223000825</t>
  </si>
  <si>
    <t>26375273</t>
  </si>
  <si>
    <t>МУП "Коммунальщик"</t>
  </si>
  <si>
    <t>7205011359</t>
  </si>
  <si>
    <t>26433392</t>
  </si>
  <si>
    <t>МУП "Новотарманское ПЖЭРП"</t>
  </si>
  <si>
    <t>7224033358</t>
  </si>
  <si>
    <t>26375364</t>
  </si>
  <si>
    <t>МУП "РКХ-2"</t>
  </si>
  <si>
    <t>7226004881</t>
  </si>
  <si>
    <t>26375296</t>
  </si>
  <si>
    <t>МУП "Ремжилстройсервис"</t>
  </si>
  <si>
    <t>7212004641</t>
  </si>
  <si>
    <t>26360460</t>
  </si>
  <si>
    <t>МУП "Юргинское ЖКХ"</t>
  </si>
  <si>
    <t>7227262324</t>
  </si>
  <si>
    <t>722701001</t>
  </si>
  <si>
    <t>26375302</t>
  </si>
  <si>
    <t>МУП ЖКХ "Вагай"</t>
  </si>
  <si>
    <t>7212005349</t>
  </si>
  <si>
    <t>28277194</t>
  </si>
  <si>
    <t>МУП ЖКХ "Заречье"</t>
  </si>
  <si>
    <t>7207012950</t>
  </si>
  <si>
    <t>26375355</t>
  </si>
  <si>
    <t>МУП ЖКХ "Содружество"</t>
  </si>
  <si>
    <t>7224038814</t>
  </si>
  <si>
    <t>26375333</t>
  </si>
  <si>
    <t>МУП ЖКХ Казанского района</t>
  </si>
  <si>
    <t>7218004920</t>
  </si>
  <si>
    <t>27915687</t>
  </si>
  <si>
    <t>МУП ЖКХ Тобольского района</t>
  </si>
  <si>
    <t>7206045872</t>
  </si>
  <si>
    <t>26375345</t>
  </si>
  <si>
    <t>МУП ЖКХ п.Боровский</t>
  </si>
  <si>
    <t>7224002712</t>
  </si>
  <si>
    <t>30355572</t>
  </si>
  <si>
    <t>Муниципальное предприятие "Туртасское коммунальное предприятие Уватского муниципального района"</t>
  </si>
  <si>
    <t>7206042208</t>
  </si>
  <si>
    <t>28821857</t>
  </si>
  <si>
    <t>ОАО "Аэропорт Сургут"</t>
  </si>
  <si>
    <t>8602060523</t>
  </si>
  <si>
    <t>720343001</t>
  </si>
  <si>
    <t>28467618</t>
  </si>
  <si>
    <t>ОАО "ТДСК"</t>
  </si>
  <si>
    <t>7203032191</t>
  </si>
  <si>
    <t>26360351</t>
  </si>
  <si>
    <t>ОАО "Тюмень-Дизель"</t>
  </si>
  <si>
    <t>7203076015</t>
  </si>
  <si>
    <t>30989030</t>
  </si>
  <si>
    <t>ООО "АДК"</t>
  </si>
  <si>
    <t>7203217555</t>
  </si>
  <si>
    <t>28882077</t>
  </si>
  <si>
    <t>ООО "Абатский жилремстрой"</t>
  </si>
  <si>
    <t>7208004222</t>
  </si>
  <si>
    <t>26777702</t>
  </si>
  <si>
    <t>ООО "Булашов и Коммунал Сервис"</t>
  </si>
  <si>
    <t>7210110348</t>
  </si>
  <si>
    <t>30347280</t>
  </si>
  <si>
    <t>ООО "ВОДНИК"</t>
  </si>
  <si>
    <t>7203315376</t>
  </si>
  <si>
    <t>26375307</t>
  </si>
  <si>
    <t>ООО "Вектор"</t>
  </si>
  <si>
    <t>7215001342</t>
  </si>
  <si>
    <t>26576140</t>
  </si>
  <si>
    <t>ООО "Газпром трансгаз Сургут"</t>
  </si>
  <si>
    <t>8617002073</t>
  </si>
  <si>
    <t>997250001</t>
  </si>
  <si>
    <t>27753656</t>
  </si>
  <si>
    <t>ООО "Газпром трансгаз Сургут" Демьянское ЛПУ МГ</t>
  </si>
  <si>
    <t>722503003</t>
  </si>
  <si>
    <t>27753711</t>
  </si>
  <si>
    <t>ООО "Газпром трансгаз Сургут" Тобольское ЛПУ МГ</t>
  </si>
  <si>
    <t>720603002</t>
  </si>
  <si>
    <t>27753688</t>
  </si>
  <si>
    <t>ООО "Газпром трансгаз Сургут" Туртасское ЛПУ МГ</t>
  </si>
  <si>
    <t>722503004</t>
  </si>
  <si>
    <t>27753714</t>
  </si>
  <si>
    <t>ООО "Газпром трансгаз Сургут" Ярковское ЛПУ МГ</t>
  </si>
  <si>
    <t>722943001</t>
  </si>
  <si>
    <t>28005926</t>
  </si>
  <si>
    <t>ООО "Голышмановотеплосервис"</t>
  </si>
  <si>
    <t>7220004589</t>
  </si>
  <si>
    <t>26375313</t>
  </si>
  <si>
    <t>ООО "Жилсервис"</t>
  </si>
  <si>
    <t>7215010139</t>
  </si>
  <si>
    <t>31456063</t>
  </si>
  <si>
    <t>ООО "ЗапСибНефтехим"</t>
  </si>
  <si>
    <t>1658087524</t>
  </si>
  <si>
    <t>30356010</t>
  </si>
  <si>
    <t>ООО "Инвест-силикат-стройсервис"</t>
  </si>
  <si>
    <t>7224007051</t>
  </si>
  <si>
    <t>31420184</t>
  </si>
  <si>
    <t>ООО "ЛУКОЙЛ-АИК"</t>
  </si>
  <si>
    <t>8608059605</t>
  </si>
  <si>
    <t>860801001</t>
  </si>
  <si>
    <t>31222419</t>
  </si>
  <si>
    <t>ООО "М-ЭНЕРГО"</t>
  </si>
  <si>
    <t>7224078976</t>
  </si>
  <si>
    <t>12-04-2018 00:00:00</t>
  </si>
  <si>
    <t>26375349</t>
  </si>
  <si>
    <t>ООО "МУП Винзилинское ЖКХ"</t>
  </si>
  <si>
    <t>7224030283</t>
  </si>
  <si>
    <t>26375350</t>
  </si>
  <si>
    <t>ООО "МУП Московское ЖКХ"</t>
  </si>
  <si>
    <t>7224030300</t>
  </si>
  <si>
    <t>27570796</t>
  </si>
  <si>
    <t>ООО "Мегаполис-Сервис"</t>
  </si>
  <si>
    <t>7202222351</t>
  </si>
  <si>
    <t>720201001</t>
  </si>
  <si>
    <t>31077508</t>
  </si>
  <si>
    <t>ООО "Новоуренгойский газохимический комплекс"</t>
  </si>
  <si>
    <t>8904006547</t>
  </si>
  <si>
    <t>21-08-2002 00:00:00</t>
  </si>
  <si>
    <t>31212504</t>
  </si>
  <si>
    <t>ООО "РАССВЕТ-Т"</t>
  </si>
  <si>
    <t>7203450939</t>
  </si>
  <si>
    <t>01-06-2018 00:00:00</t>
  </si>
  <si>
    <t>28859642</t>
  </si>
  <si>
    <t>ООО "Ромист"</t>
  </si>
  <si>
    <t>7220005487</t>
  </si>
  <si>
    <t>26375352</t>
  </si>
  <si>
    <t>7224032562</t>
  </si>
  <si>
    <t>26375276</t>
  </si>
  <si>
    <t>ООО "СИБУР Тобольск"</t>
  </si>
  <si>
    <t>7206025040</t>
  </si>
  <si>
    <t>30956431</t>
  </si>
  <si>
    <t>ООО "СТЭК"</t>
  </si>
  <si>
    <t>7203402269</t>
  </si>
  <si>
    <t>28858595</t>
  </si>
  <si>
    <t>ООО "Санаторий "Геолог"</t>
  </si>
  <si>
    <t>7224054816</t>
  </si>
  <si>
    <t>26996341</t>
  </si>
  <si>
    <t>ООО "Сибгазсервис"</t>
  </si>
  <si>
    <t>7214006972</t>
  </si>
  <si>
    <t>28509855</t>
  </si>
  <si>
    <t>ООО "Сибириада"</t>
  </si>
  <si>
    <t>7205023474</t>
  </si>
  <si>
    <t>31077456</t>
  </si>
  <si>
    <t>ООО "Соровскнефть"</t>
  </si>
  <si>
    <t>7202170632</t>
  </si>
  <si>
    <t>30-11-2007 00:00:00</t>
  </si>
  <si>
    <t>26558197</t>
  </si>
  <si>
    <t>ООО "Сорокинские коммунальные системы"</t>
  </si>
  <si>
    <t>7222018509</t>
  </si>
  <si>
    <t>26375288</t>
  </si>
  <si>
    <t>ООО "Спец Тепло Сервис"</t>
  </si>
  <si>
    <t>7210110147</t>
  </si>
  <si>
    <t>31083071</t>
  </si>
  <si>
    <t>ООО "ТЕХЭНЕРГО"</t>
  </si>
  <si>
    <t>7203429422</t>
  </si>
  <si>
    <t>30958386</t>
  </si>
  <si>
    <t>ООО "ТИС"</t>
  </si>
  <si>
    <t>7203428884</t>
  </si>
  <si>
    <t>30992089</t>
  </si>
  <si>
    <t>ООО "ТЛЦ"</t>
  </si>
  <si>
    <t>7203381837</t>
  </si>
  <si>
    <t>31297392</t>
  </si>
  <si>
    <t>ООО "ТРОЯН"</t>
  </si>
  <si>
    <t>7203433010</t>
  </si>
  <si>
    <t>25-10-2017 00:00:00</t>
  </si>
  <si>
    <t>31422364</t>
  </si>
  <si>
    <t>ООО "ТСК"</t>
  </si>
  <si>
    <t>7203502094</t>
  </si>
  <si>
    <t>25-05-2020 00:00:00</t>
  </si>
  <si>
    <t>30371897</t>
  </si>
  <si>
    <t>ООО "ТЮМЕНЬГАЗСЕРВИС"</t>
  </si>
  <si>
    <t>7202135194</t>
  </si>
  <si>
    <t>27356445</t>
  </si>
  <si>
    <t>ООО "Тавда-Уют"</t>
  </si>
  <si>
    <t>7224048202</t>
  </si>
  <si>
    <t>20-07-2010 00:00:00</t>
  </si>
  <si>
    <t>30861530</t>
  </si>
  <si>
    <t>ООО "Тепло"</t>
  </si>
  <si>
    <t>7207018279</t>
  </si>
  <si>
    <t>28856888</t>
  </si>
  <si>
    <t>ООО "Тепломонтажналадка"</t>
  </si>
  <si>
    <t>7206035546</t>
  </si>
  <si>
    <t>26375283</t>
  </si>
  <si>
    <t>ООО "Теплосервис с. Абатское"</t>
  </si>
  <si>
    <t>7208003980</t>
  </si>
  <si>
    <t>30355588</t>
  </si>
  <si>
    <t>ООО "Теплый дом"</t>
  </si>
  <si>
    <t>7203333167</t>
  </si>
  <si>
    <t>30438563</t>
  </si>
  <si>
    <t>ООО "Технолог"</t>
  </si>
  <si>
    <t>7203315954</t>
  </si>
  <si>
    <t>30838885</t>
  </si>
  <si>
    <t>ООО "Техноцентр"</t>
  </si>
  <si>
    <t>7203330328</t>
  </si>
  <si>
    <t>28966662</t>
  </si>
  <si>
    <t>ООО "Тобольская ТЭЦ"</t>
  </si>
  <si>
    <t>7206048859</t>
  </si>
  <si>
    <t>26381312</t>
  </si>
  <si>
    <t>ООО "Тюмень Водоканал"</t>
  </si>
  <si>
    <t>7204095194</t>
  </si>
  <si>
    <t>28796899</t>
  </si>
  <si>
    <t>ООО "УК "АРОМАШЕВОГАЗСЕРВИС"</t>
  </si>
  <si>
    <t>7220005590</t>
  </si>
  <si>
    <t>30952083</t>
  </si>
  <si>
    <t>ООО "УК "Авангард"</t>
  </si>
  <si>
    <t>7203380103</t>
  </si>
  <si>
    <t>31309691</t>
  </si>
  <si>
    <t>ООО "УК НА ПРАЖСКОЙ"</t>
  </si>
  <si>
    <t>7203455415</t>
  </si>
  <si>
    <t>26507917</t>
  </si>
  <si>
    <t>ООО "Управляющая компания "Лекс"</t>
  </si>
  <si>
    <t>7204031169</t>
  </si>
  <si>
    <t>26643041</t>
  </si>
  <si>
    <t>ООО "Управляющая компания "УПРАВДОМ"</t>
  </si>
  <si>
    <t>7202155320</t>
  </si>
  <si>
    <t>28-01-2009 00:00:00</t>
  </si>
  <si>
    <t>28451589</t>
  </si>
  <si>
    <t>ООО "Холдинговая компания "Колумб"</t>
  </si>
  <si>
    <t>7204104890</t>
  </si>
  <si>
    <t>26434973</t>
  </si>
  <si>
    <t>ООО "Червишевское ЖКХ"</t>
  </si>
  <si>
    <t>7224041334</t>
  </si>
  <si>
    <t>26522800</t>
  </si>
  <si>
    <t>ООО «Газпром энерго» в зоне деятельности Сургутского филиала Общества с ограниченной ответственностью «Газпром энерго»</t>
  </si>
  <si>
    <t>7736186950</t>
  </si>
  <si>
    <t>860202001</t>
  </si>
  <si>
    <t>03-10-2005 00:00:00</t>
  </si>
  <si>
    <t>31456964</t>
  </si>
  <si>
    <t>ООО «ТКС»</t>
  </si>
  <si>
    <t>7203475098</t>
  </si>
  <si>
    <t>26375303</t>
  </si>
  <si>
    <t>ООО ЖКХ "Викуловское"</t>
  </si>
  <si>
    <t>7213004669</t>
  </si>
  <si>
    <t>28150549</t>
  </si>
  <si>
    <t>ООО НЭП "Универсал"</t>
  </si>
  <si>
    <t>7215001448</t>
  </si>
  <si>
    <t>31077469</t>
  </si>
  <si>
    <t>ООО РУСГАЗСЕРВИС</t>
  </si>
  <si>
    <t>8601041542</t>
  </si>
  <si>
    <t>07-07-2010 00:00:00</t>
  </si>
  <si>
    <t>26375346</t>
  </si>
  <si>
    <t>ПАО "Птицефабрика "Боровская"</t>
  </si>
  <si>
    <t>7224008030</t>
  </si>
  <si>
    <t>26551662</t>
  </si>
  <si>
    <t>ПАО "Фортум"</t>
  </si>
  <si>
    <t>7203162698</t>
  </si>
  <si>
    <t>997150001</t>
  </si>
  <si>
    <t>01-12-2006 00:00:00</t>
  </si>
  <si>
    <t>26360373</t>
  </si>
  <si>
    <t>ПАО ДОК "Красный Октябрь"</t>
  </si>
  <si>
    <t>7204660270</t>
  </si>
  <si>
    <t>26360348</t>
  </si>
  <si>
    <t>ПАО Опытный завод "ЭЛЕКТРОН"</t>
  </si>
  <si>
    <t>7203000866</t>
  </si>
  <si>
    <t>30357202</t>
  </si>
  <si>
    <t>Публичное акционерное общество "Тюменские моторостроители"</t>
  </si>
  <si>
    <t>7203001556</t>
  </si>
  <si>
    <t>26375620</t>
  </si>
  <si>
    <t>Свердловская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</si>
  <si>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</si>
  <si>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665931051</t>
  </si>
  <si>
    <t>26375342</t>
  </si>
  <si>
    <t>Сладковское МУП ЖКХ</t>
  </si>
  <si>
    <t>7221001460</t>
  </si>
  <si>
    <t>28856997</t>
  </si>
  <si>
    <t>ТМУП "ТТС"</t>
  </si>
  <si>
    <t>7203262893</t>
  </si>
  <si>
    <t>30-03-2011 00:00:00</t>
  </si>
  <si>
    <t>26551012</t>
  </si>
  <si>
    <t>Тобольское УМН АО "Транснефть-Сибирь"</t>
  </si>
  <si>
    <t>7201000726</t>
  </si>
  <si>
    <t>720602001</t>
  </si>
  <si>
    <t>27580677</t>
  </si>
  <si>
    <t>Тюменское УМН АО "Транснефть-Сибирь"</t>
  </si>
  <si>
    <t>720302001</t>
  </si>
  <si>
    <t>26375268</t>
  </si>
  <si>
    <t>ФБУ "Центр реабилитации ФСС РФ "Тараскуль"</t>
  </si>
  <si>
    <t>7204013642</t>
  </si>
  <si>
    <t>30903763</t>
  </si>
  <si>
    <t>ФГБУ "ЦЖКУ" МИНОБОРОНЫ РОССИИ</t>
  </si>
  <si>
    <t>7729314745</t>
  </si>
  <si>
    <t>770101001</t>
  </si>
  <si>
    <t>26360391</t>
  </si>
  <si>
    <t>Федеральное казенное учреждение "Центр хранения Страхового фонда"</t>
  </si>
  <si>
    <t>7207000289</t>
  </si>
  <si>
    <t>30914574</t>
  </si>
  <si>
    <t>Филиал ФГБУ "ЦЖКУ" МИНОБОРОНЫ РОССИИ (по ЦВО)</t>
  </si>
  <si>
    <t>667043001</t>
  </si>
  <si>
    <t>26375366</t>
  </si>
  <si>
    <t>Юргинское МПП ЖКХ</t>
  </si>
  <si>
    <t>7227000960</t>
  </si>
  <si>
    <t>26423553</t>
  </si>
  <si>
    <t>филиал "Сургутская ГРЭС-2" ПАО "Юнипро"</t>
  </si>
  <si>
    <t>8602067092</t>
  </si>
  <si>
    <t>04-03-2004 00:00:00</t>
  </si>
  <si>
    <t>№</t>
  </si>
  <si>
    <t>Абатский муниципальный район</t>
  </si>
  <si>
    <t>71603000</t>
  </si>
  <si>
    <t>Абатское</t>
  </si>
  <si>
    <t>71603402</t>
  </si>
  <si>
    <t>Банниковское</t>
  </si>
  <si>
    <t>71603410</t>
  </si>
  <si>
    <t>Болдыревское</t>
  </si>
  <si>
    <t>71603415</t>
  </si>
  <si>
    <t>Коневское</t>
  </si>
  <si>
    <t>71603430</t>
  </si>
  <si>
    <t>Ленинское</t>
  </si>
  <si>
    <t>71603435</t>
  </si>
  <si>
    <t>Майское</t>
  </si>
  <si>
    <t>71603440</t>
  </si>
  <si>
    <t>Назаровское</t>
  </si>
  <si>
    <t>71603445</t>
  </si>
  <si>
    <t>Ощепковское</t>
  </si>
  <si>
    <t>71603450</t>
  </si>
  <si>
    <t>Партизанское</t>
  </si>
  <si>
    <t>71603455</t>
  </si>
  <si>
    <t>Тушнолобовское</t>
  </si>
  <si>
    <t>71603460</t>
  </si>
  <si>
    <t>Шевыринское</t>
  </si>
  <si>
    <t>71603465</t>
  </si>
  <si>
    <t>Армизонский муниципальный район</t>
  </si>
  <si>
    <t>71605000</t>
  </si>
  <si>
    <t>Армизонское</t>
  </si>
  <si>
    <t>71605405</t>
  </si>
  <si>
    <t>Ивановское</t>
  </si>
  <si>
    <t>71605410</t>
  </si>
  <si>
    <t>Калмакское</t>
  </si>
  <si>
    <t>71605415</t>
  </si>
  <si>
    <t>Капралихинское</t>
  </si>
  <si>
    <t>71605420</t>
  </si>
  <si>
    <t>Красноорловское</t>
  </si>
  <si>
    <t>71605425</t>
  </si>
  <si>
    <t>Орловское</t>
  </si>
  <si>
    <t>71605430</t>
  </si>
  <si>
    <t>Прохоровское</t>
  </si>
  <si>
    <t>71605435</t>
  </si>
  <si>
    <t>Раздольское</t>
  </si>
  <si>
    <t>71605440</t>
  </si>
  <si>
    <t>Южно-Дубровинское</t>
  </si>
  <si>
    <t>71605445</t>
  </si>
  <si>
    <t>Аромашевский муниципальный район</t>
  </si>
  <si>
    <t>71607000</t>
  </si>
  <si>
    <t>Аромашевское</t>
  </si>
  <si>
    <t>71607405</t>
  </si>
  <si>
    <t>Кармацкое</t>
  </si>
  <si>
    <t>71607410</t>
  </si>
  <si>
    <t>Кротовское</t>
  </si>
  <si>
    <t>71607415</t>
  </si>
  <si>
    <t>Малиновское</t>
  </si>
  <si>
    <t>71607420</t>
  </si>
  <si>
    <t>Малоскарединское</t>
  </si>
  <si>
    <t>71607425</t>
  </si>
  <si>
    <t>Новоберезовское</t>
  </si>
  <si>
    <t>71607430</t>
  </si>
  <si>
    <t>Новопетровское</t>
  </si>
  <si>
    <t>71607435</t>
  </si>
  <si>
    <t>Русаковское</t>
  </si>
  <si>
    <t>71607440</t>
  </si>
  <si>
    <t>Слободчиковское</t>
  </si>
  <si>
    <t>71607445</t>
  </si>
  <si>
    <t>Сорочкинское</t>
  </si>
  <si>
    <t>71607450</t>
  </si>
  <si>
    <t>Юрминское</t>
  </si>
  <si>
    <t>71607455</t>
  </si>
  <si>
    <t>Бердюжский муниципальный район</t>
  </si>
  <si>
    <t>71610000</t>
  </si>
  <si>
    <t>Бердюжское</t>
  </si>
  <si>
    <t>71610410</t>
  </si>
  <si>
    <t>Зарословское</t>
  </si>
  <si>
    <t>71610420</t>
  </si>
  <si>
    <t>Истошинское</t>
  </si>
  <si>
    <t>71610430</t>
  </si>
  <si>
    <t>Мелехинское</t>
  </si>
  <si>
    <t>71610440</t>
  </si>
  <si>
    <t>Окуневское</t>
  </si>
  <si>
    <t>71610450</t>
  </si>
  <si>
    <t>Пегановское</t>
  </si>
  <si>
    <t>71610460</t>
  </si>
  <si>
    <t>Полозаозерское</t>
  </si>
  <si>
    <t>71610470</t>
  </si>
  <si>
    <t>Рямовское</t>
  </si>
  <si>
    <t>71610474</t>
  </si>
  <si>
    <t>Уктузское</t>
  </si>
  <si>
    <t>71610480</t>
  </si>
  <si>
    <t>Вагайский муниципальный район</t>
  </si>
  <si>
    <t>71613000</t>
  </si>
  <si>
    <t>Аксурское</t>
  </si>
  <si>
    <t>71613404</t>
  </si>
  <si>
    <t>Бегишевское</t>
  </si>
  <si>
    <t>71613412</t>
  </si>
  <si>
    <t>Вершинское</t>
  </si>
  <si>
    <t>71613416</t>
  </si>
  <si>
    <t>Дубровинское</t>
  </si>
  <si>
    <t>71613428</t>
  </si>
  <si>
    <t>Зареченское</t>
  </si>
  <si>
    <t>71613424</t>
  </si>
  <si>
    <t>Казанское</t>
  </si>
  <si>
    <t>71613456</t>
  </si>
  <si>
    <t>Карагайское</t>
  </si>
  <si>
    <t>71613432</t>
  </si>
  <si>
    <t>Касьяновское</t>
  </si>
  <si>
    <t>71613436</t>
  </si>
  <si>
    <t>Куларовское</t>
  </si>
  <si>
    <t>71613444</t>
  </si>
  <si>
    <t>Первовагайское</t>
  </si>
  <si>
    <t>71613460</t>
  </si>
  <si>
    <t>Первомайское</t>
  </si>
  <si>
    <t>71613464</t>
  </si>
  <si>
    <t>Птицкое</t>
  </si>
  <si>
    <t>71613468</t>
  </si>
  <si>
    <t>Супринское</t>
  </si>
  <si>
    <t>71613472</t>
  </si>
  <si>
    <t>Тукузское</t>
  </si>
  <si>
    <t>71613476</t>
  </si>
  <si>
    <t>Ушаковское</t>
  </si>
  <si>
    <t>71613480</t>
  </si>
  <si>
    <t>Фатеевское</t>
  </si>
  <si>
    <t>71613484</t>
  </si>
  <si>
    <t>Черноковское</t>
  </si>
  <si>
    <t>71613488</t>
  </si>
  <si>
    <t>Шестовское</t>
  </si>
  <si>
    <t>71613492</t>
  </si>
  <si>
    <t>Шишкинское</t>
  </si>
  <si>
    <t>71613408</t>
  </si>
  <si>
    <t>Викуловский муниципальный район</t>
  </si>
  <si>
    <t>71615000</t>
  </si>
  <si>
    <t>Балаганское</t>
  </si>
  <si>
    <t>71615404</t>
  </si>
  <si>
    <t>Березинское</t>
  </si>
  <si>
    <t>71615408</t>
  </si>
  <si>
    <t>Викуловское</t>
  </si>
  <si>
    <t>71615412</t>
  </si>
  <si>
    <t>Ермаковское</t>
  </si>
  <si>
    <t>71615416</t>
  </si>
  <si>
    <t>Калининское</t>
  </si>
  <si>
    <t>71615420</t>
  </si>
  <si>
    <t>Каргалинское</t>
  </si>
  <si>
    <t>71615424</t>
  </si>
  <si>
    <t>Коточиговское</t>
  </si>
  <si>
    <t>71615428</t>
  </si>
  <si>
    <t>Нововяткинское</t>
  </si>
  <si>
    <t>71615432</t>
  </si>
  <si>
    <t>Озернинское</t>
  </si>
  <si>
    <t>71615436</t>
  </si>
  <si>
    <t>Поддубровинское</t>
  </si>
  <si>
    <t>71615440</t>
  </si>
  <si>
    <t>Рябовское</t>
  </si>
  <si>
    <t>71615444</t>
  </si>
  <si>
    <t>Сартамское</t>
  </si>
  <si>
    <t>71615448</t>
  </si>
  <si>
    <t>Скрипкинское</t>
  </si>
  <si>
    <t>71615452</t>
  </si>
  <si>
    <t>Чуртанское</t>
  </si>
  <si>
    <t>71615456</t>
  </si>
  <si>
    <t>Голышмановский</t>
  </si>
  <si>
    <t>71702000</t>
  </si>
  <si>
    <t>Город Ишим</t>
  </si>
  <si>
    <t>71705000</t>
  </si>
  <si>
    <t>Исетский муниципальный район</t>
  </si>
  <si>
    <t>71624000</t>
  </si>
  <si>
    <t>Архангельское</t>
  </si>
  <si>
    <t>71624403</t>
  </si>
  <si>
    <t>Бархатовское</t>
  </si>
  <si>
    <t>71624405</t>
  </si>
  <si>
    <t>Бобылевское</t>
  </si>
  <si>
    <t>71624410</t>
  </si>
  <si>
    <t>Верхнебешкильское</t>
  </si>
  <si>
    <t>71624415</t>
  </si>
  <si>
    <t>Верхнеингальское</t>
  </si>
  <si>
    <t>71624417</t>
  </si>
  <si>
    <t>Денисовское</t>
  </si>
  <si>
    <t>71624420</t>
  </si>
  <si>
    <t>Исетское</t>
  </si>
  <si>
    <t>71624425</t>
  </si>
  <si>
    <t>Кировское</t>
  </si>
  <si>
    <t>71624427</t>
  </si>
  <si>
    <t>Коммунаровское</t>
  </si>
  <si>
    <t>71624430</t>
  </si>
  <si>
    <t>Красновское</t>
  </si>
  <si>
    <t>71624435</t>
  </si>
  <si>
    <t>Мининское</t>
  </si>
  <si>
    <t>71624440</t>
  </si>
  <si>
    <t>Рассветовское</t>
  </si>
  <si>
    <t>71624445</t>
  </si>
  <si>
    <t>Рафайловское</t>
  </si>
  <si>
    <t>71624450</t>
  </si>
  <si>
    <t>Слободобешкильское</t>
  </si>
  <si>
    <t>71624455</t>
  </si>
  <si>
    <t>Солобоевское</t>
  </si>
  <si>
    <t>71624460</t>
  </si>
  <si>
    <t>Шороховское</t>
  </si>
  <si>
    <t>71624465</t>
  </si>
  <si>
    <t>Ишимский муниципальный район</t>
  </si>
  <si>
    <t>71626000</t>
  </si>
  <si>
    <t>Боровское</t>
  </si>
  <si>
    <t>71626404</t>
  </si>
  <si>
    <t>Бутусовское</t>
  </si>
  <si>
    <t>71626408</t>
  </si>
  <si>
    <t>Второпесьяновское</t>
  </si>
  <si>
    <t>71626412</t>
  </si>
  <si>
    <t>Гагаринское</t>
  </si>
  <si>
    <t>71626416</t>
  </si>
  <si>
    <t>Десятовское</t>
  </si>
  <si>
    <t>71626420</t>
  </si>
  <si>
    <t>Дымковское</t>
  </si>
  <si>
    <t>71626424</t>
  </si>
  <si>
    <t>Карасульское</t>
  </si>
  <si>
    <t>71626428</t>
  </si>
  <si>
    <t>Клепиковское</t>
  </si>
  <si>
    <t>71626432</t>
  </si>
  <si>
    <t>Ларихинское</t>
  </si>
  <si>
    <t>71626436</t>
  </si>
  <si>
    <t>Мизоновское</t>
  </si>
  <si>
    <t>71626440</t>
  </si>
  <si>
    <t>Неволинское</t>
  </si>
  <si>
    <t>71626442</t>
  </si>
  <si>
    <t>Новолоктинское</t>
  </si>
  <si>
    <t>71626444</t>
  </si>
  <si>
    <t>Новотравнинское</t>
  </si>
  <si>
    <t>71626448</t>
  </si>
  <si>
    <t>Пахомовское</t>
  </si>
  <si>
    <t>71626452</t>
  </si>
  <si>
    <t>Первопесьяновское</t>
  </si>
  <si>
    <t>71626456</t>
  </si>
  <si>
    <t>Плешковское</t>
  </si>
  <si>
    <t>71626460</t>
  </si>
  <si>
    <t>Прокуткинское</t>
  </si>
  <si>
    <t>71626464</t>
  </si>
  <si>
    <t>Равнецкое</t>
  </si>
  <si>
    <t>71626468</t>
  </si>
  <si>
    <t>Стрехнинское</t>
  </si>
  <si>
    <t>71626472</t>
  </si>
  <si>
    <t>Тоболовское</t>
  </si>
  <si>
    <t>71626476</t>
  </si>
  <si>
    <t>Черемшанское</t>
  </si>
  <si>
    <t>71626484</t>
  </si>
  <si>
    <t>Шаблыкинское</t>
  </si>
  <si>
    <t>71626488</t>
  </si>
  <si>
    <t>Казанский муниципальный район</t>
  </si>
  <si>
    <t>71630000</t>
  </si>
  <si>
    <t>Афонькинское</t>
  </si>
  <si>
    <t>71630405</t>
  </si>
  <si>
    <t>Большеченчерское</t>
  </si>
  <si>
    <t>71630410</t>
  </si>
  <si>
    <t>Большеярковское</t>
  </si>
  <si>
    <t>71630415</t>
  </si>
  <si>
    <t>Гагарьевское</t>
  </si>
  <si>
    <t>71630420</t>
  </si>
  <si>
    <t>Дубынское</t>
  </si>
  <si>
    <t>71630425</t>
  </si>
  <si>
    <t>Ильинское</t>
  </si>
  <si>
    <t>71630430</t>
  </si>
  <si>
    <t>71630432</t>
  </si>
  <si>
    <t>Огневское</t>
  </si>
  <si>
    <t>71630435</t>
  </si>
  <si>
    <t>Пешневское</t>
  </si>
  <si>
    <t>71630440</t>
  </si>
  <si>
    <t>Смирновское</t>
  </si>
  <si>
    <t>71630445</t>
  </si>
  <si>
    <t>Челюскинское</t>
  </si>
  <si>
    <t>71630450</t>
  </si>
  <si>
    <t>Чирковское</t>
  </si>
  <si>
    <t>71630452</t>
  </si>
  <si>
    <t>Яровское</t>
  </si>
  <si>
    <t>71630455</t>
  </si>
  <si>
    <t>Нижнетавдинский муниципальный район</t>
  </si>
  <si>
    <t>71632000</t>
  </si>
  <si>
    <t>Андрюшинское</t>
  </si>
  <si>
    <t>71632404</t>
  </si>
  <si>
    <t>Антипинское</t>
  </si>
  <si>
    <t>71632408</t>
  </si>
  <si>
    <t>Березовское</t>
  </si>
  <si>
    <t>71632412</t>
  </si>
  <si>
    <t>Бухтальское</t>
  </si>
  <si>
    <t>71632416</t>
  </si>
  <si>
    <t>Велижанское</t>
  </si>
  <si>
    <t>71632420</t>
  </si>
  <si>
    <t>Искинское</t>
  </si>
  <si>
    <t>71632428</t>
  </si>
  <si>
    <t>Канашское</t>
  </si>
  <si>
    <t>71632432</t>
  </si>
  <si>
    <t>Ключевское</t>
  </si>
  <si>
    <t>71632440</t>
  </si>
  <si>
    <t>Миясское</t>
  </si>
  <si>
    <t>71632448</t>
  </si>
  <si>
    <t>Нижнетавдинское</t>
  </si>
  <si>
    <t>71632450</t>
  </si>
  <si>
    <t>Новоникольское</t>
  </si>
  <si>
    <t>71632452</t>
  </si>
  <si>
    <t>Новотроицкое</t>
  </si>
  <si>
    <t>71632456</t>
  </si>
  <si>
    <t>Тавдинское</t>
  </si>
  <si>
    <t>71632469</t>
  </si>
  <si>
    <t>Тарманское</t>
  </si>
  <si>
    <t>71632472</t>
  </si>
  <si>
    <t>Тюневское</t>
  </si>
  <si>
    <t>71632475</t>
  </si>
  <si>
    <t>Черепановское</t>
  </si>
  <si>
    <t>71632478</t>
  </si>
  <si>
    <t>Чугунаевское</t>
  </si>
  <si>
    <t>71632482</t>
  </si>
  <si>
    <t>Омутинский муниципальный район</t>
  </si>
  <si>
    <t>71634000</t>
  </si>
  <si>
    <t>Большекрасноярское</t>
  </si>
  <si>
    <t>71634411</t>
  </si>
  <si>
    <t>Вагайское</t>
  </si>
  <si>
    <t>71634415</t>
  </si>
  <si>
    <t>Журавлевское</t>
  </si>
  <si>
    <t>71634422</t>
  </si>
  <si>
    <t>71634444</t>
  </si>
  <si>
    <t>Омутинское</t>
  </si>
  <si>
    <t>71634448</t>
  </si>
  <si>
    <t>Ситниковское</t>
  </si>
  <si>
    <t>71634455</t>
  </si>
  <si>
    <t>Шабановское</t>
  </si>
  <si>
    <t>71634466</t>
  </si>
  <si>
    <t>Южно-Плетневское</t>
  </si>
  <si>
    <t>71634477</t>
  </si>
  <si>
    <t>Сладковский муниципальный район</t>
  </si>
  <si>
    <t>71636000</t>
  </si>
  <si>
    <t>Александровское</t>
  </si>
  <si>
    <t>71636405</t>
  </si>
  <si>
    <t>Лопазновское</t>
  </si>
  <si>
    <t>71636410</t>
  </si>
  <si>
    <t>71636415</t>
  </si>
  <si>
    <t>Маслянское</t>
  </si>
  <si>
    <t>71636420</t>
  </si>
  <si>
    <t>Менжинское</t>
  </si>
  <si>
    <t>71636425</t>
  </si>
  <si>
    <t>Никулинское</t>
  </si>
  <si>
    <t>71636430</t>
  </si>
  <si>
    <t>Новоандреевское</t>
  </si>
  <si>
    <t>71636435</t>
  </si>
  <si>
    <t>Сладковское</t>
  </si>
  <si>
    <t>71636445</t>
  </si>
  <si>
    <t>Степновское</t>
  </si>
  <si>
    <t>71636450</t>
  </si>
  <si>
    <t>Усовское</t>
  </si>
  <si>
    <t>71636455</t>
  </si>
  <si>
    <t>Сорокинский муниципальный район</t>
  </si>
  <si>
    <t>71638000</t>
  </si>
  <si>
    <t>71638410</t>
  </si>
  <si>
    <t>Ворсихинское</t>
  </si>
  <si>
    <t>71638420</t>
  </si>
  <si>
    <t>Готопутовское</t>
  </si>
  <si>
    <t>71638430</t>
  </si>
  <si>
    <t>Знаменщиковское</t>
  </si>
  <si>
    <t>71638440</t>
  </si>
  <si>
    <t>Пинигинское</t>
  </si>
  <si>
    <t>71638470</t>
  </si>
  <si>
    <t>Покровское</t>
  </si>
  <si>
    <t>71638480</t>
  </si>
  <si>
    <t>Сорокинское</t>
  </si>
  <si>
    <t>71638490</t>
  </si>
  <si>
    <t>Тобольский муниципальный район</t>
  </si>
  <si>
    <t>71642000</t>
  </si>
  <si>
    <t>Абалакское</t>
  </si>
  <si>
    <t>71642405</t>
  </si>
  <si>
    <t>Ачирское</t>
  </si>
  <si>
    <t>71642407</t>
  </si>
  <si>
    <t>Байкаловское</t>
  </si>
  <si>
    <t>71642410</t>
  </si>
  <si>
    <t>Башковское</t>
  </si>
  <si>
    <t>71642425</t>
  </si>
  <si>
    <t>Булашовское</t>
  </si>
  <si>
    <t>71642415</t>
  </si>
  <si>
    <t>Верхнеаремзянское</t>
  </si>
  <si>
    <t>71642420</t>
  </si>
  <si>
    <t>Ворогушинское</t>
  </si>
  <si>
    <t>71642430</t>
  </si>
  <si>
    <t>Дегтяревское</t>
  </si>
  <si>
    <t>71642435</t>
  </si>
  <si>
    <t>71642440</t>
  </si>
  <si>
    <t>Загваздинское</t>
  </si>
  <si>
    <t>71642445</t>
  </si>
  <si>
    <t>Карачинское</t>
  </si>
  <si>
    <t>71642450</t>
  </si>
  <si>
    <t>Кутарбитское</t>
  </si>
  <si>
    <t>71642455</t>
  </si>
  <si>
    <t>Лайтамакское</t>
  </si>
  <si>
    <t>71642460</t>
  </si>
  <si>
    <t>Малозоркальцевское</t>
  </si>
  <si>
    <t>71642462</t>
  </si>
  <si>
    <t>Надцынское</t>
  </si>
  <si>
    <t>71642465</t>
  </si>
  <si>
    <t>Овсянниковское</t>
  </si>
  <si>
    <t>71642470</t>
  </si>
  <si>
    <t>Полуяновское</t>
  </si>
  <si>
    <t>71642473</t>
  </si>
  <si>
    <t>Прииртышское</t>
  </si>
  <si>
    <t>71642475</t>
  </si>
  <si>
    <t>Санниковское</t>
  </si>
  <si>
    <t>71642480</t>
  </si>
  <si>
    <t>Сетовское</t>
  </si>
  <si>
    <t>71642482</t>
  </si>
  <si>
    <t>Ушаровское</t>
  </si>
  <si>
    <t>71642485</t>
  </si>
  <si>
    <t>Хмелевское</t>
  </si>
  <si>
    <t>71642490</t>
  </si>
  <si>
    <t>Тюменский муниципальный район</t>
  </si>
  <si>
    <t>71644000</t>
  </si>
  <si>
    <t>Андреевское</t>
  </si>
  <si>
    <t>71644405</t>
  </si>
  <si>
    <t>Богандинское</t>
  </si>
  <si>
    <t>71644410</t>
  </si>
  <si>
    <t>Винзилинское</t>
  </si>
  <si>
    <t>71644416</t>
  </si>
  <si>
    <t>Горьковское</t>
  </si>
  <si>
    <t>71644417</t>
  </si>
  <si>
    <t>Ембаевское</t>
  </si>
  <si>
    <t>71644420</t>
  </si>
  <si>
    <t>Каменское</t>
  </si>
  <si>
    <t>71644425</t>
  </si>
  <si>
    <t>Каскаринское</t>
  </si>
  <si>
    <t>71644430</t>
  </si>
  <si>
    <t>Кулаковское</t>
  </si>
  <si>
    <t>71644440</t>
  </si>
  <si>
    <t>Мальковское</t>
  </si>
  <si>
    <t>71644445</t>
  </si>
  <si>
    <t>Московское</t>
  </si>
  <si>
    <t>71644450</t>
  </si>
  <si>
    <t>Муллашинское</t>
  </si>
  <si>
    <t>71644451</t>
  </si>
  <si>
    <t>Наримановское</t>
  </si>
  <si>
    <t>71644452</t>
  </si>
  <si>
    <t>Новотарманское</t>
  </si>
  <si>
    <t>71644456</t>
  </si>
  <si>
    <t>Онохинское</t>
  </si>
  <si>
    <t>71644458</t>
  </si>
  <si>
    <t>Переваловское</t>
  </si>
  <si>
    <t>71644460</t>
  </si>
  <si>
    <t>Салаирское</t>
  </si>
  <si>
    <t>71644470</t>
  </si>
  <si>
    <t>Успенское</t>
  </si>
  <si>
    <t>71644475</t>
  </si>
  <si>
    <t>Червишевское</t>
  </si>
  <si>
    <t>71644480</t>
  </si>
  <si>
    <t>Чикчинское</t>
  </si>
  <si>
    <t>71644485</t>
  </si>
  <si>
    <t>поселок Боровский</t>
  </si>
  <si>
    <t>71644412</t>
  </si>
  <si>
    <t>Уватский муниципальный район</t>
  </si>
  <si>
    <t>71648000</t>
  </si>
  <si>
    <t>Алымское</t>
  </si>
  <si>
    <t>71648405</t>
  </si>
  <si>
    <t>Горнослинкинское</t>
  </si>
  <si>
    <t>71648410</t>
  </si>
  <si>
    <t>Демьянское</t>
  </si>
  <si>
    <t>71648415</t>
  </si>
  <si>
    <t>71648420</t>
  </si>
  <si>
    <t>Красноярское</t>
  </si>
  <si>
    <t>71648425</t>
  </si>
  <si>
    <t>Межселенная территория Уватского муниципального района, кроме сельских поселений, включающая д Герасимовка, д Калемьяга, д Нефедова</t>
  </si>
  <si>
    <t>71648701</t>
  </si>
  <si>
    <t>Осинниковское</t>
  </si>
  <si>
    <t>71648435</t>
  </si>
  <si>
    <t>Соровое</t>
  </si>
  <si>
    <t>71648438</t>
  </si>
  <si>
    <t>Тугаловское</t>
  </si>
  <si>
    <t>71648440</t>
  </si>
  <si>
    <t>Туртасское</t>
  </si>
  <si>
    <t>71648445</t>
  </si>
  <si>
    <t>Уватское</t>
  </si>
  <si>
    <t>71648450</t>
  </si>
  <si>
    <t>Укинское</t>
  </si>
  <si>
    <t>71648452</t>
  </si>
  <si>
    <t>Юровское</t>
  </si>
  <si>
    <t>71648455</t>
  </si>
  <si>
    <t>Упоровский муниципальный район</t>
  </si>
  <si>
    <t>71650000</t>
  </si>
  <si>
    <t>Буньковское</t>
  </si>
  <si>
    <t>71650405</t>
  </si>
  <si>
    <t>Бызовское</t>
  </si>
  <si>
    <t>71650410</t>
  </si>
  <si>
    <t>Видоновское</t>
  </si>
  <si>
    <t>71650415</t>
  </si>
  <si>
    <t>Емуртлинское</t>
  </si>
  <si>
    <t>71650420</t>
  </si>
  <si>
    <t>Ингалинское</t>
  </si>
  <si>
    <t>71650425</t>
  </si>
  <si>
    <t>Коркинское</t>
  </si>
  <si>
    <t>71650430</t>
  </si>
  <si>
    <t>Крашенининское</t>
  </si>
  <si>
    <t>71650435</t>
  </si>
  <si>
    <t>Липихинское</t>
  </si>
  <si>
    <t>71650440</t>
  </si>
  <si>
    <t>Нижнеманайское</t>
  </si>
  <si>
    <t>71650445</t>
  </si>
  <si>
    <t>Пятковское</t>
  </si>
  <si>
    <t>71650450</t>
  </si>
  <si>
    <t>Скородумское</t>
  </si>
  <si>
    <t>71650455</t>
  </si>
  <si>
    <t>Суерское</t>
  </si>
  <si>
    <t>71650460</t>
  </si>
  <si>
    <t>Упоровское</t>
  </si>
  <si>
    <t>71650465</t>
  </si>
  <si>
    <t>Чернаковское</t>
  </si>
  <si>
    <t>71650470</t>
  </si>
  <si>
    <t>Юргинский муниципальный район</t>
  </si>
  <si>
    <t>71653000</t>
  </si>
  <si>
    <t>Агаракское</t>
  </si>
  <si>
    <t>71653405</t>
  </si>
  <si>
    <t>Бушуевское</t>
  </si>
  <si>
    <t>71653420</t>
  </si>
  <si>
    <t>Володинское</t>
  </si>
  <si>
    <t>71653425</t>
  </si>
  <si>
    <t>Зоновское</t>
  </si>
  <si>
    <t>71653430</t>
  </si>
  <si>
    <t>Лабинское</t>
  </si>
  <si>
    <t>71653440</t>
  </si>
  <si>
    <t>Лесное</t>
  </si>
  <si>
    <t>71653443</t>
  </si>
  <si>
    <t>Новотаповское</t>
  </si>
  <si>
    <t>71653447</t>
  </si>
  <si>
    <t>Северо-Плетневское</t>
  </si>
  <si>
    <t>71653450</t>
  </si>
  <si>
    <t>Шипаковское</t>
  </si>
  <si>
    <t>71653460</t>
  </si>
  <si>
    <t>Юргинское</t>
  </si>
  <si>
    <t>71653465</t>
  </si>
  <si>
    <t>Ялуторовский муниципальный район</t>
  </si>
  <si>
    <t>71656000</t>
  </si>
  <si>
    <t>Асланинское</t>
  </si>
  <si>
    <t>71656405</t>
  </si>
  <si>
    <t>Беркутское</t>
  </si>
  <si>
    <t>71656410</t>
  </si>
  <si>
    <t>Заводопетровское</t>
  </si>
  <si>
    <t>71656413</t>
  </si>
  <si>
    <t>Зиновское</t>
  </si>
  <si>
    <t>71656415</t>
  </si>
  <si>
    <t>71656420</t>
  </si>
  <si>
    <t>Карабашское</t>
  </si>
  <si>
    <t>71656422</t>
  </si>
  <si>
    <t>Киевское</t>
  </si>
  <si>
    <t>71656423</t>
  </si>
  <si>
    <t>Коктюльское</t>
  </si>
  <si>
    <t>71656425</t>
  </si>
  <si>
    <t>Новоатьяловское</t>
  </si>
  <si>
    <t>71656430</t>
  </si>
  <si>
    <t>Памятнинское</t>
  </si>
  <si>
    <t>71656435</t>
  </si>
  <si>
    <t>Петелинское</t>
  </si>
  <si>
    <t>71656440</t>
  </si>
  <si>
    <t>Ревдинское</t>
  </si>
  <si>
    <t>71656445</t>
  </si>
  <si>
    <t>Сингульское</t>
  </si>
  <si>
    <t>71656450</t>
  </si>
  <si>
    <t>Старокавдыкское</t>
  </si>
  <si>
    <t>71656455</t>
  </si>
  <si>
    <t>Хохловское</t>
  </si>
  <si>
    <t>71656460</t>
  </si>
  <si>
    <t>Ярковский муниципальный район</t>
  </si>
  <si>
    <t>71658000</t>
  </si>
  <si>
    <t>Аксаринское</t>
  </si>
  <si>
    <t>71658405</t>
  </si>
  <si>
    <t>Гилевское</t>
  </si>
  <si>
    <t>71658410</t>
  </si>
  <si>
    <t>71658415</t>
  </si>
  <si>
    <t>Иевлевское</t>
  </si>
  <si>
    <t>71658420</t>
  </si>
  <si>
    <t>Караульноярское</t>
  </si>
  <si>
    <t>71658425</t>
  </si>
  <si>
    <t>Маранское</t>
  </si>
  <si>
    <t>71658430</t>
  </si>
  <si>
    <t>Новоалександровское</t>
  </si>
  <si>
    <t>71658435</t>
  </si>
  <si>
    <t>Плехановское</t>
  </si>
  <si>
    <t>71658440</t>
  </si>
  <si>
    <t>71658445</t>
  </si>
  <si>
    <t>71658450</t>
  </si>
  <si>
    <t>Староалександровское</t>
  </si>
  <si>
    <t>71658455</t>
  </si>
  <si>
    <t>Усальское</t>
  </si>
  <si>
    <t>71658460</t>
  </si>
  <si>
    <t>Щетковское</t>
  </si>
  <si>
    <t>71658465</t>
  </si>
  <si>
    <t>Ярковское</t>
  </si>
  <si>
    <t>71658470</t>
  </si>
  <si>
    <t>город Заводоуковск</t>
  </si>
  <si>
    <t>71703000</t>
  </si>
  <si>
    <t>город Тобольск</t>
  </si>
  <si>
    <t>71710000</t>
  </si>
  <si>
    <t>город Тюмень</t>
  </si>
  <si>
    <t>71701000</t>
  </si>
  <si>
    <t>город Ялуторовск</t>
  </si>
  <si>
    <t>71715000</t>
  </si>
  <si>
    <t>МО_ОКТМО</t>
  </si>
  <si>
    <t>625023, г. Тюмень, ул. Одесская, 8</t>
  </si>
  <si>
    <t>Пантюшкин Павел Владимирович</t>
  </si>
  <si>
    <t>Казанцева Наталья Михайловна</t>
  </si>
  <si>
    <t>Главный инженер</t>
  </si>
  <si>
    <t>8 93452) 69-35-43 доб. 102</t>
  </si>
  <si>
    <t>kazanceva@tmup-tts.ru</t>
  </si>
  <si>
    <t>19.02.2021 16:15:23</t>
  </si>
  <si>
    <t>О</t>
  </si>
  <si>
    <t>город Тюмень, город Тюмень (71701000);</t>
  </si>
  <si>
    <t>наименование отсутствует</t>
  </si>
  <si>
    <t>город Тюмень (71701000)</t>
  </si>
  <si>
    <t>1.1.2</t>
  </si>
  <si>
    <t>1.1.3</t>
  </si>
  <si>
    <t>1.1.4</t>
  </si>
  <si>
    <t>1.1.5</t>
  </si>
  <si>
    <t>1.1.6</t>
  </si>
  <si>
    <t>Государственный контракта на теплоснабжение (в горячей воде)</t>
  </si>
  <si>
    <t>Договор теплоснабжения (в горячей воде)</t>
  </si>
  <si>
    <t>Договор теплоснабжения (в горячей воде) для юридических лиц</t>
  </si>
  <si>
    <t>Договор теплоснабжения (ИКУ без ТРИЦ)</t>
  </si>
  <si>
    <t>Договор теплоснабжения (ИКУ через ТРИЦ)</t>
  </si>
  <si>
    <t>Договор оказания услуг по передаче тепловой энергии</t>
  </si>
  <si>
    <t>https://portal.eias.ru/Portal/DownloadPage.aspx?type=12&amp;guid=2712825f-5f68-4c39-9dbe-a72f955f6209</t>
  </si>
  <si>
    <t>https://portal.eias.ru/Portal/DownloadPage.aspx?type=12&amp;guid=d990ee0a-d5b4-4672-ab96-2322fec62dbb</t>
  </si>
  <si>
    <t>https://portal.eias.ru/Portal/DownloadPage.aspx?type=12&amp;guid=25961bc6-4c1d-42f6-a5a5-65a563917446</t>
  </si>
  <si>
    <t>https://portal.eias.ru/Portal/DownloadPage.aspx?type=12&amp;guid=e7353d71-f96e-4f9f-99ad-74dff868e226</t>
  </si>
  <si>
    <t>https://portal.eias.ru/Portal/DownloadPage.aspx?type=12&amp;guid=6c6df0a0-2da1-413b-bfa5-df282c82e204</t>
  </si>
  <si>
    <t>https://portal.eias.ru/Portal/DownloadPage.aspx?type=12&amp;guid=b2346064-30f2-4d14-801f-66abb261130e</t>
  </si>
  <si>
    <t>1.3.1</t>
  </si>
  <si>
    <t>1.3.2</t>
  </si>
  <si>
    <t>1.1.7</t>
  </si>
  <si>
    <t>1.1.8</t>
  </si>
  <si>
    <t>Типовой договор с собственниками жилых домов (частный дом)</t>
  </si>
  <si>
    <t>Типовой договор, содержащий положения об оказании коммунальных услуг</t>
  </si>
  <si>
    <t>Договор о подключении (тех.присоединении) к системе теплоснабжения</t>
  </si>
  <si>
    <t>В хозяйственное ведение ТМУП "ТТС" с 12.10.2020 переданы котельная №17 по адресу: г. Тюмень, ул. Хамита Ярми, 13, строение 1 и котельная №18 по адресу: г. Тюмень, ул. Ватутина, 1, строение 1. На 2021 год между ТМУП "ТТС" и потребителями от данных котельных заключены договоры теплоснабжения по нерегулируемым ценам, в соответствии с подпунктом «в» пункта 5(1), подпунктом «б» пункта 5(2), пунктом 5(5) Основ ценообразования в сфере теплоснабжения, утвержденных постановлением Правительства РФ от 22.10.2012 № 1075 «О ценообразовании в сфере теплоснабжения».</t>
  </si>
  <si>
    <t>Договор теплоснабжения по ценам, определяемым соглашением сторон, заключненный между ТМУП "ТТС" и МАУ СШ № 1 г. Тюмени</t>
  </si>
  <si>
    <t>https://portal.eias.ru/Portal/DownloadPage.aspx?type=12&amp;guid=39f81b89-48ae-4e11-9772-ff34374fadfa</t>
  </si>
  <si>
    <t>https://portal.eias.ru/Portal/DownloadPage.aspx?type=12&amp;guid=d60146d2-9fab-4a27-8d0a-a947e4b4e597</t>
  </si>
  <si>
    <t>https://portal.eias.ru/Portal/DownloadPage.aspx?type=12&amp;guid=0ab89dd4-789b-442e-bd44-8c106561ae0a</t>
  </si>
  <si>
    <t>Договор теплоснабжения по ценам, определяемым соглашением сторон, заключненный между ТМУП "ТТС" и МАОУ СОШ № 52 г. Тюмени</t>
  </si>
  <si>
    <t>https://portal.eias.ru/Portal/DownloadPage.aspx?type=12&amp;guid=3fd55596-8ec8-4716-8159-fc4eaa506908</t>
  </si>
  <si>
    <t>https://portal.eias.ru/Portal/DownloadPage.aspx?type=12&amp;guid=15e0a2b7-9e2f-4e8f-86d2-497eb1d51b32</t>
  </si>
  <si>
    <t>Доступно обновление до версии 1.0.2</t>
  </si>
  <si>
    <t>Описание изменений: Версия 1.0.2
1. Расширен список лет для заполнения.
Версия 1.0.1
1. Убрано примечание для листа 'Форма 4.7'.</t>
  </si>
  <si>
    <t>Размер файла обновления: 283648 байт</t>
  </si>
  <si>
    <t>Обновление отменено пользователем</t>
  </si>
  <si>
    <t>Предупреждение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</si>
</sst>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8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22" fontId="7" fillId="0" borderId="0" xfId="47" applyNumberFormat="1" applyFont="1" applyAlignment="1" applyProtection="1">
      <alignment horizontal="left" vertical="center" wrapText="1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0" fontId="33" fillId="0" borderId="0" xfId="53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0" fontId="33" fillId="15" borderId="0" xfId="53" applyFont="1" applyAlignment="1">
      <alignment horizontal="center" vertical="top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33" fillId="0" borderId="0" xfId="0" applyFont="1" applyFill="1" applyAlignment="1" applyProtection="1">
      <alignment horizontal="center" vertical="top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49" fontId="7" fillId="7" borderId="12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18"/>
    <cellStyle name="Границы" xfId="119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0"/>
    <cellStyle name="Обычный 14" xfId="121"/>
    <cellStyle name="Обычный 14 2" xfId="122"/>
    <cellStyle name="Обычный 14 2 2" xfId="123"/>
    <cellStyle name="Обычный 14 3" xfId="124"/>
    <cellStyle name="Обычный 14 3 2" xfId="125"/>
    <cellStyle name="Обычный 14 4" xfId="126"/>
    <cellStyle name="Обычный 14 4 2" xfId="127"/>
    <cellStyle name="Обычный 14 5" xfId="128"/>
    <cellStyle name="Обычный 14 6" xfId="129"/>
    <cellStyle name="Обычный 14 7" xfId="130"/>
    <cellStyle name="Обычный 14 8" xfId="131"/>
    <cellStyle name="Обычный 14 9" xfId="132"/>
    <cellStyle name="Обычный 15" xfId="35"/>
    <cellStyle name="Обычный 2" xfId="36"/>
    <cellStyle name="Обычный 2 10 2" xfId="111"/>
    <cellStyle name="Обычный 2 2" xfId="37"/>
    <cellStyle name="Обычный 2 3" xfId="133"/>
    <cellStyle name="Обычный 2 4" xfId="101"/>
    <cellStyle name="Обычный 3" xfId="38"/>
    <cellStyle name="Обычный 3 2" xfId="39"/>
    <cellStyle name="Обычный 3 2 2" xfId="115"/>
    <cellStyle name="Обычный 3 3" xfId="40"/>
    <cellStyle name="Обычный 3 4" xfId="134"/>
    <cellStyle name="Обычный 4" xfId="100"/>
    <cellStyle name="Обычный 5" xfId="41"/>
    <cellStyle name="Обычный 5 2" xfId="112"/>
    <cellStyle name="Обычный 6" xfId="113"/>
    <cellStyle name="Обычный 7" xfId="114"/>
    <cellStyle name="Обычный 8" xfId="116"/>
    <cellStyle name="Обычный 9" xfId="117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xmlns="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xmlns="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xmlns="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xmlns="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xmlns="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xmlns="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xmlns="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xmlns="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xmlns="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xmlns="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xmlns="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xmlns="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xmlns="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xmlns="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xmlns="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xmlns="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xmlns="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xmlns="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 hidden="1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 hidden="1">
          <a:extLst>
            <a:ext uri="{FF2B5EF4-FFF2-40B4-BE49-F238E27FC236}">
              <a16:creationId xmlns:a16="http://schemas.microsoft.com/office/drawing/2014/main" xmlns="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>
          <a:extLst>
            <a:ext uri="{FF2B5EF4-FFF2-40B4-BE49-F238E27FC236}">
              <a16:creationId xmlns:a16="http://schemas.microsoft.com/office/drawing/2014/main" xmlns="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xmlns="" id="{00000000-0008-0000-00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xmlns="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xmlns="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32</xdr:row>
      <xdr:rowOff>104775</xdr:rowOff>
    </xdr:from>
    <xdr:to>
      <xdr:col>5</xdr:col>
      <xdr:colOff>247650</xdr:colOff>
      <xdr:row>32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:a16="http://schemas.microsoft.com/office/drawing/2014/main" xmlns="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:a16="http://schemas.microsoft.com/office/drawing/2014/main" xmlns="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46" t="str">
        <f>"Код шаблона: " &amp; GetCode()</f>
        <v>Код шаблона: FAS.JKH.OPEN.INFO.TERMS.WARM</v>
      </c>
      <c r="C2" s="446"/>
      <c r="D2" s="446"/>
      <c r="E2" s="446"/>
      <c r="F2" s="446"/>
      <c r="G2" s="446"/>
      <c r="V2" s="109"/>
    </row>
    <row r="3" spans="1:27" ht="18" customHeight="1">
      <c r="B3" s="447" t="str">
        <f>"Версия " &amp; GetVersion()</f>
        <v>Версия 1.0.1</v>
      </c>
      <c r="C3" s="447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48" t="str">
        <f>Титульный!E5</f>
        <v>Информация об условиях, на которых осуществляется поставка товаров (оказание услуг)</v>
      </c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49"/>
      <c r="R5" s="449"/>
      <c r="S5" s="449"/>
      <c r="T5" s="449"/>
      <c r="U5" s="449"/>
      <c r="V5" s="449"/>
      <c r="W5" s="449"/>
      <c r="X5" s="449"/>
      <c r="Y5" s="450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customHeight="1">
      <c r="A7" s="109"/>
      <c r="B7" s="122"/>
      <c r="C7" s="123"/>
      <c r="D7" s="124"/>
      <c r="E7" s="442" t="s">
        <v>174</v>
      </c>
      <c r="F7" s="442"/>
      <c r="G7" s="442"/>
      <c r="H7" s="442"/>
      <c r="I7" s="442"/>
      <c r="J7" s="442"/>
      <c r="K7" s="442"/>
      <c r="L7" s="442"/>
      <c r="M7" s="442"/>
      <c r="N7" s="442"/>
      <c r="O7" s="442"/>
      <c r="P7" s="442"/>
      <c r="Q7" s="442"/>
      <c r="R7" s="442"/>
      <c r="S7" s="442"/>
      <c r="T7" s="442"/>
      <c r="U7" s="442"/>
      <c r="V7" s="442"/>
      <c r="W7" s="442"/>
      <c r="X7" s="442"/>
      <c r="Y7" s="113"/>
    </row>
    <row r="8" spans="1:27" ht="15" customHeight="1">
      <c r="A8" s="109"/>
      <c r="B8" s="122"/>
      <c r="C8" s="123"/>
      <c r="D8" s="124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2"/>
      <c r="Q8" s="442"/>
      <c r="R8" s="442"/>
      <c r="S8" s="442"/>
      <c r="T8" s="442"/>
      <c r="U8" s="442"/>
      <c r="V8" s="442"/>
      <c r="W8" s="442"/>
      <c r="X8" s="442"/>
      <c r="Y8" s="113"/>
    </row>
    <row r="9" spans="1:27" ht="15" customHeight="1">
      <c r="A9" s="109"/>
      <c r="B9" s="122"/>
      <c r="C9" s="123"/>
      <c r="D9" s="124"/>
      <c r="E9" s="442"/>
      <c r="F9" s="442"/>
      <c r="G9" s="442"/>
      <c r="H9" s="442"/>
      <c r="I9" s="442"/>
      <c r="J9" s="442"/>
      <c r="K9" s="442"/>
      <c r="L9" s="442"/>
      <c r="M9" s="442"/>
      <c r="N9" s="442"/>
      <c r="O9" s="442"/>
      <c r="P9" s="442"/>
      <c r="Q9" s="442"/>
      <c r="R9" s="442"/>
      <c r="S9" s="442"/>
      <c r="T9" s="442"/>
      <c r="U9" s="442"/>
      <c r="V9" s="442"/>
      <c r="W9" s="442"/>
      <c r="X9" s="442"/>
      <c r="Y9" s="113"/>
    </row>
    <row r="10" spans="1:27" ht="10.5" customHeight="1">
      <c r="A10" s="109"/>
      <c r="B10" s="122"/>
      <c r="C10" s="123"/>
      <c r="D10" s="124"/>
      <c r="E10" s="442"/>
      <c r="F10" s="442"/>
      <c r="G10" s="442"/>
      <c r="H10" s="442"/>
      <c r="I10" s="442"/>
      <c r="J10" s="442"/>
      <c r="K10" s="442"/>
      <c r="L10" s="442"/>
      <c r="M10" s="442"/>
      <c r="N10" s="442"/>
      <c r="O10" s="442"/>
      <c r="P10" s="442"/>
      <c r="Q10" s="442"/>
      <c r="R10" s="442"/>
      <c r="S10" s="442"/>
      <c r="T10" s="442"/>
      <c r="U10" s="442"/>
      <c r="V10" s="442"/>
      <c r="W10" s="442"/>
      <c r="X10" s="442"/>
      <c r="Y10" s="113"/>
    </row>
    <row r="11" spans="1:27" ht="27" customHeight="1">
      <c r="A11" s="109"/>
      <c r="B11" s="122"/>
      <c r="C11" s="123"/>
      <c r="D11" s="124"/>
      <c r="E11" s="442"/>
      <c r="F11" s="442"/>
      <c r="G11" s="442"/>
      <c r="H11" s="442"/>
      <c r="I11" s="442"/>
      <c r="J11" s="442"/>
      <c r="K11" s="442"/>
      <c r="L11" s="442"/>
      <c r="M11" s="442"/>
      <c r="N11" s="442"/>
      <c r="O11" s="442"/>
      <c r="P11" s="442"/>
      <c r="Q11" s="442"/>
      <c r="R11" s="442"/>
      <c r="S11" s="442"/>
      <c r="T11" s="442"/>
      <c r="U11" s="442"/>
      <c r="V11" s="442"/>
      <c r="W11" s="442"/>
      <c r="X11" s="442"/>
      <c r="Y11" s="113"/>
    </row>
    <row r="12" spans="1:27" ht="12" customHeight="1">
      <c r="A12" s="109"/>
      <c r="B12" s="122"/>
      <c r="C12" s="123"/>
      <c r="D12" s="124"/>
      <c r="E12" s="442"/>
      <c r="F12" s="442"/>
      <c r="G12" s="442"/>
      <c r="H12" s="442"/>
      <c r="I12" s="442"/>
      <c r="J12" s="442"/>
      <c r="K12" s="442"/>
      <c r="L12" s="442"/>
      <c r="M12" s="442"/>
      <c r="N12" s="442"/>
      <c r="O12" s="442"/>
      <c r="P12" s="442"/>
      <c r="Q12" s="442"/>
      <c r="R12" s="442"/>
      <c r="S12" s="442"/>
      <c r="T12" s="442"/>
      <c r="U12" s="442"/>
      <c r="V12" s="442"/>
      <c r="W12" s="442"/>
      <c r="X12" s="442"/>
      <c r="Y12" s="113"/>
    </row>
    <row r="13" spans="1:27" ht="38.25" customHeight="1">
      <c r="A13" s="109"/>
      <c r="B13" s="122"/>
      <c r="C13" s="123"/>
      <c r="D13" s="124"/>
      <c r="E13" s="442"/>
      <c r="F13" s="442"/>
      <c r="G13" s="442"/>
      <c r="H13" s="442"/>
      <c r="I13" s="442"/>
      <c r="J13" s="442"/>
      <c r="K13" s="442"/>
      <c r="L13" s="442"/>
      <c r="M13" s="442"/>
      <c r="N13" s="442"/>
      <c r="O13" s="442"/>
      <c r="P13" s="442"/>
      <c r="Q13" s="442"/>
      <c r="R13" s="442"/>
      <c r="S13" s="442"/>
      <c r="T13" s="442"/>
      <c r="U13" s="442"/>
      <c r="V13" s="442"/>
      <c r="W13" s="442"/>
      <c r="X13" s="442"/>
      <c r="Y13" s="114"/>
    </row>
    <row r="14" spans="1:27" ht="15" customHeight="1">
      <c r="A14" s="109"/>
      <c r="B14" s="122"/>
      <c r="C14" s="123"/>
      <c r="D14" s="124"/>
      <c r="E14" s="442"/>
      <c r="F14" s="442"/>
      <c r="G14" s="442"/>
      <c r="H14" s="442"/>
      <c r="I14" s="442"/>
      <c r="J14" s="442"/>
      <c r="K14" s="442"/>
      <c r="L14" s="442"/>
      <c r="M14" s="442"/>
      <c r="N14" s="442"/>
      <c r="O14" s="442"/>
      <c r="P14" s="442"/>
      <c r="Q14" s="442"/>
      <c r="R14" s="442"/>
      <c r="S14" s="442"/>
      <c r="T14" s="442"/>
      <c r="U14" s="442"/>
      <c r="V14" s="442"/>
      <c r="W14" s="442"/>
      <c r="X14" s="442"/>
      <c r="Y14" s="113"/>
    </row>
    <row r="15" spans="1:27" ht="15">
      <c r="A15" s="109"/>
      <c r="B15" s="122"/>
      <c r="C15" s="123"/>
      <c r="D15" s="124"/>
      <c r="E15" s="442"/>
      <c r="F15" s="442"/>
      <c r="G15" s="442"/>
      <c r="H15" s="442"/>
      <c r="I15" s="442"/>
      <c r="J15" s="442"/>
      <c r="K15" s="442"/>
      <c r="L15" s="442"/>
      <c r="M15" s="442"/>
      <c r="N15" s="442"/>
      <c r="O15" s="442"/>
      <c r="P15" s="442"/>
      <c r="Q15" s="442"/>
      <c r="R15" s="442"/>
      <c r="S15" s="442"/>
      <c r="T15" s="442"/>
      <c r="U15" s="442"/>
      <c r="V15" s="442"/>
      <c r="W15" s="442"/>
      <c r="X15" s="442"/>
      <c r="Y15" s="113"/>
    </row>
    <row r="16" spans="1:27" ht="15">
      <c r="A16" s="109"/>
      <c r="B16" s="122"/>
      <c r="C16" s="123"/>
      <c r="D16" s="124"/>
      <c r="E16" s="442"/>
      <c r="F16" s="442"/>
      <c r="G16" s="442"/>
      <c r="H16" s="442"/>
      <c r="I16" s="442"/>
      <c r="J16" s="442"/>
      <c r="K16" s="442"/>
      <c r="L16" s="442"/>
      <c r="M16" s="442"/>
      <c r="N16" s="442"/>
      <c r="O16" s="442"/>
      <c r="P16" s="442"/>
      <c r="Q16" s="442"/>
      <c r="R16" s="442"/>
      <c r="S16" s="442"/>
      <c r="T16" s="442"/>
      <c r="U16" s="442"/>
      <c r="V16" s="442"/>
      <c r="W16" s="442"/>
      <c r="X16" s="442"/>
      <c r="Y16" s="113"/>
    </row>
    <row r="17" spans="1:25" ht="15" customHeight="1">
      <c r="A17" s="109"/>
      <c r="B17" s="122"/>
      <c r="C17" s="123"/>
      <c r="D17" s="124"/>
      <c r="E17" s="442"/>
      <c r="F17" s="442"/>
      <c r="G17" s="442"/>
      <c r="H17" s="442"/>
      <c r="I17" s="442"/>
      <c r="J17" s="442"/>
      <c r="K17" s="442"/>
      <c r="L17" s="442"/>
      <c r="M17" s="442"/>
      <c r="N17" s="442"/>
      <c r="O17" s="442"/>
      <c r="P17" s="442"/>
      <c r="Q17" s="442"/>
      <c r="R17" s="442"/>
      <c r="S17" s="442"/>
      <c r="T17" s="442"/>
      <c r="U17" s="442"/>
      <c r="V17" s="442"/>
      <c r="W17" s="442"/>
      <c r="X17" s="442"/>
      <c r="Y17" s="113"/>
    </row>
    <row r="18" spans="1:25" ht="15">
      <c r="A18" s="109"/>
      <c r="B18" s="122"/>
      <c r="C18" s="123"/>
      <c r="D18" s="124"/>
      <c r="E18" s="442"/>
      <c r="F18" s="442"/>
      <c r="G18" s="442"/>
      <c r="H18" s="442"/>
      <c r="I18" s="442"/>
      <c r="J18" s="442"/>
      <c r="K18" s="442"/>
      <c r="L18" s="442"/>
      <c r="M18" s="442"/>
      <c r="N18" s="442"/>
      <c r="O18" s="442"/>
      <c r="P18" s="442"/>
      <c r="Q18" s="442"/>
      <c r="R18" s="442"/>
      <c r="S18" s="442"/>
      <c r="T18" s="442"/>
      <c r="U18" s="442"/>
      <c r="V18" s="442"/>
      <c r="W18" s="442"/>
      <c r="X18" s="442"/>
      <c r="Y18" s="113"/>
    </row>
    <row r="19" spans="1:25" ht="23.45" customHeight="1">
      <c r="A19" s="109"/>
      <c r="B19" s="122"/>
      <c r="C19" s="123"/>
      <c r="D19" s="125"/>
      <c r="E19" s="442"/>
      <c r="F19" s="442"/>
      <c r="G19" s="442"/>
      <c r="H19" s="442"/>
      <c r="I19" s="442"/>
      <c r="J19" s="442"/>
      <c r="K19" s="442"/>
      <c r="L19" s="442"/>
      <c r="M19" s="442"/>
      <c r="N19" s="442"/>
      <c r="O19" s="442"/>
      <c r="P19" s="442"/>
      <c r="Q19" s="442"/>
      <c r="R19" s="442"/>
      <c r="S19" s="442"/>
      <c r="T19" s="442"/>
      <c r="U19" s="442"/>
      <c r="V19" s="442"/>
      <c r="W19" s="442"/>
      <c r="X19" s="442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44" t="s">
        <v>68</v>
      </c>
      <c r="G21" s="445"/>
      <c r="H21" s="445"/>
      <c r="I21" s="445"/>
      <c r="J21" s="445"/>
      <c r="K21" s="445"/>
      <c r="L21" s="445"/>
      <c r="M21" s="445"/>
      <c r="N21" s="124"/>
      <c r="O21" s="136" t="s">
        <v>64</v>
      </c>
      <c r="P21" s="451" t="s">
        <v>65</v>
      </c>
      <c r="Q21" s="452"/>
      <c r="R21" s="452"/>
      <c r="S21" s="452"/>
      <c r="T21" s="452"/>
      <c r="U21" s="452"/>
      <c r="V21" s="452"/>
      <c r="W21" s="452"/>
      <c r="X21" s="452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44" t="s">
        <v>67</v>
      </c>
      <c r="G22" s="445"/>
      <c r="H22" s="445"/>
      <c r="I22" s="445"/>
      <c r="J22" s="445"/>
      <c r="K22" s="445"/>
      <c r="L22" s="445"/>
      <c r="M22" s="445"/>
      <c r="N22" s="124"/>
      <c r="O22" s="137" t="s">
        <v>64</v>
      </c>
      <c r="P22" s="451" t="s">
        <v>379</v>
      </c>
      <c r="Q22" s="452"/>
      <c r="R22" s="452"/>
      <c r="S22" s="452"/>
      <c r="T22" s="452"/>
      <c r="U22" s="452"/>
      <c r="V22" s="452"/>
      <c r="W22" s="452"/>
      <c r="X22" s="452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43"/>
      <c r="Q23" s="443"/>
      <c r="R23" s="443"/>
      <c r="S23" s="443"/>
      <c r="T23" s="443"/>
      <c r="U23" s="443"/>
      <c r="V23" s="443"/>
      <c r="W23" s="443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42" t="s">
        <v>94</v>
      </c>
      <c r="F35" s="442"/>
      <c r="G35" s="442"/>
      <c r="H35" s="442"/>
      <c r="I35" s="442"/>
      <c r="J35" s="442"/>
      <c r="K35" s="442"/>
      <c r="L35" s="442"/>
      <c r="M35" s="442"/>
      <c r="N35" s="442"/>
      <c r="O35" s="442"/>
      <c r="P35" s="442"/>
      <c r="Q35" s="442"/>
      <c r="R35" s="442"/>
      <c r="S35" s="442"/>
      <c r="T35" s="442"/>
      <c r="U35" s="442"/>
      <c r="V35" s="442"/>
      <c r="W35" s="442"/>
      <c r="X35" s="442"/>
      <c r="Y35" s="113"/>
    </row>
    <row r="36" spans="1:25" ht="38.25" hidden="1" customHeight="1">
      <c r="A36" s="109"/>
      <c r="B36" s="122"/>
      <c r="C36" s="123"/>
      <c r="D36" s="127"/>
      <c r="E36" s="442"/>
      <c r="F36" s="442"/>
      <c r="G36" s="442"/>
      <c r="H36" s="442"/>
      <c r="I36" s="442"/>
      <c r="J36" s="442"/>
      <c r="K36" s="442"/>
      <c r="L36" s="442"/>
      <c r="M36" s="442"/>
      <c r="N36" s="442"/>
      <c r="O36" s="442"/>
      <c r="P36" s="442"/>
      <c r="Q36" s="442"/>
      <c r="R36" s="442"/>
      <c r="S36" s="442"/>
      <c r="T36" s="442"/>
      <c r="U36" s="442"/>
      <c r="V36" s="442"/>
      <c r="W36" s="442"/>
      <c r="X36" s="442"/>
      <c r="Y36" s="113"/>
    </row>
    <row r="37" spans="1:25" ht="9.75" hidden="1" customHeight="1">
      <c r="A37" s="109"/>
      <c r="B37" s="122"/>
      <c r="C37" s="123"/>
      <c r="D37" s="127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42"/>
      <c r="W37" s="442"/>
      <c r="X37" s="442"/>
      <c r="Y37" s="113"/>
    </row>
    <row r="38" spans="1:25" ht="51" hidden="1" customHeight="1">
      <c r="A38" s="109"/>
      <c r="B38" s="122"/>
      <c r="C38" s="123"/>
      <c r="D38" s="127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2"/>
      <c r="W38" s="442"/>
      <c r="X38" s="442"/>
      <c r="Y38" s="113"/>
    </row>
    <row r="39" spans="1:25" ht="15" hidden="1" customHeight="1">
      <c r="A39" s="109"/>
      <c r="B39" s="122"/>
      <c r="C39" s="123"/>
      <c r="D39" s="127"/>
      <c r="E39" s="442"/>
      <c r="F39" s="442"/>
      <c r="G39" s="442"/>
      <c r="H39" s="442"/>
      <c r="I39" s="442"/>
      <c r="J39" s="442"/>
      <c r="K39" s="442"/>
      <c r="L39" s="442"/>
      <c r="M39" s="442"/>
      <c r="N39" s="442"/>
      <c r="O39" s="442"/>
      <c r="P39" s="442"/>
      <c r="Q39" s="442"/>
      <c r="R39" s="442"/>
      <c r="S39" s="442"/>
      <c r="T39" s="442"/>
      <c r="U39" s="442"/>
      <c r="V39" s="442"/>
      <c r="W39" s="442"/>
      <c r="X39" s="442"/>
      <c r="Y39" s="113"/>
    </row>
    <row r="40" spans="1:25" ht="12" hidden="1" customHeight="1">
      <c r="A40" s="109"/>
      <c r="B40" s="122"/>
      <c r="C40" s="123"/>
      <c r="D40" s="127"/>
      <c r="E40" s="453"/>
      <c r="F40" s="453"/>
      <c r="G40" s="453"/>
      <c r="H40" s="453"/>
      <c r="I40" s="453"/>
      <c r="J40" s="453"/>
      <c r="K40" s="453"/>
      <c r="L40" s="453"/>
      <c r="M40" s="453"/>
      <c r="N40" s="453"/>
      <c r="O40" s="453"/>
      <c r="P40" s="453"/>
      <c r="Q40" s="453"/>
      <c r="R40" s="453"/>
      <c r="S40" s="453"/>
      <c r="T40" s="453"/>
      <c r="U40" s="453"/>
      <c r="V40" s="453"/>
      <c r="W40" s="453"/>
      <c r="X40" s="453"/>
      <c r="Y40" s="113"/>
    </row>
    <row r="41" spans="1:25" ht="15.95" hidden="1" customHeight="1">
      <c r="A41" s="109"/>
      <c r="B41" s="122"/>
      <c r="C41" s="123"/>
      <c r="D41" s="127"/>
      <c r="E41" s="454"/>
      <c r="F41" s="454"/>
      <c r="G41" s="454"/>
      <c r="H41" s="454"/>
      <c r="I41" s="454"/>
      <c r="J41" s="454"/>
      <c r="K41" s="454"/>
      <c r="L41" s="454"/>
      <c r="M41" s="454"/>
      <c r="N41" s="454"/>
      <c r="O41" s="454"/>
      <c r="P41" s="454"/>
      <c r="Q41" s="454"/>
      <c r="R41" s="454"/>
      <c r="S41" s="454"/>
      <c r="T41" s="454"/>
      <c r="U41" s="454"/>
      <c r="V41" s="454"/>
      <c r="W41" s="454"/>
      <c r="X41" s="454"/>
      <c r="Y41" s="113"/>
    </row>
    <row r="42" spans="1:25" ht="15.95" hidden="1" customHeight="1">
      <c r="A42" s="109"/>
      <c r="B42" s="122"/>
      <c r="C42" s="123"/>
      <c r="D42" s="127"/>
      <c r="E42" s="454"/>
      <c r="F42" s="454"/>
      <c r="G42" s="454"/>
      <c r="H42" s="454"/>
      <c r="I42" s="454"/>
      <c r="J42" s="454"/>
      <c r="K42" s="454"/>
      <c r="L42" s="454"/>
      <c r="M42" s="454"/>
      <c r="N42" s="454"/>
      <c r="O42" s="454"/>
      <c r="P42" s="454"/>
      <c r="Q42" s="454"/>
      <c r="R42" s="454"/>
      <c r="S42" s="454"/>
      <c r="T42" s="454"/>
      <c r="U42" s="454"/>
      <c r="V42" s="454"/>
      <c r="W42" s="454"/>
      <c r="X42" s="454"/>
      <c r="Y42" s="113"/>
    </row>
    <row r="43" spans="1:25" ht="15.95" hidden="1" customHeight="1">
      <c r="A43" s="109"/>
      <c r="B43" s="122"/>
      <c r="C43" s="123"/>
      <c r="D43" s="127"/>
      <c r="E43" s="454"/>
      <c r="F43" s="454"/>
      <c r="G43" s="454"/>
      <c r="H43" s="454"/>
      <c r="I43" s="454"/>
      <c r="J43" s="454"/>
      <c r="K43" s="454"/>
      <c r="L43" s="454"/>
      <c r="M43" s="454"/>
      <c r="N43" s="454"/>
      <c r="O43" s="454"/>
      <c r="P43" s="454"/>
      <c r="Q43" s="454"/>
      <c r="R43" s="454"/>
      <c r="S43" s="454"/>
      <c r="T43" s="454"/>
      <c r="U43" s="454"/>
      <c r="V43" s="454"/>
      <c r="W43" s="454"/>
      <c r="X43" s="454"/>
      <c r="Y43" s="113"/>
    </row>
    <row r="44" spans="1:25" ht="15.95" hidden="1" customHeight="1">
      <c r="A44" s="109"/>
      <c r="B44" s="122"/>
      <c r="C44" s="123"/>
      <c r="D44" s="125"/>
      <c r="E44" s="454"/>
      <c r="F44" s="454"/>
      <c r="G44" s="454"/>
      <c r="H44" s="454"/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4"/>
      <c r="W44" s="454"/>
      <c r="X44" s="454"/>
      <c r="Y44" s="113"/>
    </row>
    <row r="45" spans="1:25" ht="18" hidden="1" customHeight="1">
      <c r="A45" s="109"/>
      <c r="B45" s="122"/>
      <c r="C45" s="123"/>
      <c r="D45" s="125"/>
      <c r="E45" s="454"/>
      <c r="F45" s="454"/>
      <c r="G45" s="454"/>
      <c r="H45" s="454"/>
      <c r="I45" s="454"/>
      <c r="J45" s="454"/>
      <c r="K45" s="454"/>
      <c r="L45" s="454"/>
      <c r="M45" s="454"/>
      <c r="N45" s="454"/>
      <c r="O45" s="454"/>
      <c r="P45" s="454"/>
      <c r="Q45" s="454"/>
      <c r="R45" s="454"/>
      <c r="S45" s="454"/>
      <c r="T45" s="454"/>
      <c r="U45" s="454"/>
      <c r="V45" s="454"/>
      <c r="W45" s="454"/>
      <c r="X45" s="454"/>
      <c r="Y45" s="113"/>
    </row>
    <row r="46" spans="1:25" ht="24" hidden="1" customHeight="1">
      <c r="A46" s="109"/>
      <c r="B46" s="122"/>
      <c r="C46" s="123"/>
      <c r="D46" s="127"/>
      <c r="E46" s="442" t="s">
        <v>63</v>
      </c>
      <c r="F46" s="442"/>
      <c r="G46" s="442"/>
      <c r="H46" s="442"/>
      <c r="I46" s="442"/>
      <c r="J46" s="442"/>
      <c r="K46" s="442"/>
      <c r="L46" s="442"/>
      <c r="M46" s="442"/>
      <c r="N46" s="442"/>
      <c r="O46" s="442"/>
      <c r="P46" s="442"/>
      <c r="Q46" s="442"/>
      <c r="R46" s="442"/>
      <c r="S46" s="442"/>
      <c r="T46" s="442"/>
      <c r="U46" s="442"/>
      <c r="V46" s="442"/>
      <c r="W46" s="442"/>
      <c r="X46" s="442"/>
      <c r="Y46" s="113"/>
    </row>
    <row r="47" spans="1:25" ht="37.5" hidden="1" customHeight="1">
      <c r="A47" s="109"/>
      <c r="B47" s="122"/>
      <c r="C47" s="123"/>
      <c r="D47" s="127"/>
      <c r="E47" s="442"/>
      <c r="F47" s="442"/>
      <c r="G47" s="442"/>
      <c r="H47" s="442"/>
      <c r="I47" s="442"/>
      <c r="J47" s="442"/>
      <c r="K47" s="442"/>
      <c r="L47" s="442"/>
      <c r="M47" s="442"/>
      <c r="N47" s="442"/>
      <c r="O47" s="442"/>
      <c r="P47" s="442"/>
      <c r="Q47" s="442"/>
      <c r="R47" s="442"/>
      <c r="S47" s="442"/>
      <c r="T47" s="442"/>
      <c r="U47" s="442"/>
      <c r="V47" s="442"/>
      <c r="W47" s="442"/>
      <c r="X47" s="442"/>
      <c r="Y47" s="113"/>
    </row>
    <row r="48" spans="1:25" ht="24" hidden="1" customHeight="1">
      <c r="A48" s="109"/>
      <c r="B48" s="122"/>
      <c r="C48" s="123"/>
      <c r="D48" s="127"/>
      <c r="E48" s="442"/>
      <c r="F48" s="442"/>
      <c r="G48" s="442"/>
      <c r="H48" s="442"/>
      <c r="I48" s="442"/>
      <c r="J48" s="442"/>
      <c r="K48" s="442"/>
      <c r="L48" s="442"/>
      <c r="M48" s="442"/>
      <c r="N48" s="442"/>
      <c r="O48" s="442"/>
      <c r="P48" s="442"/>
      <c r="Q48" s="442"/>
      <c r="R48" s="442"/>
      <c r="S48" s="442"/>
      <c r="T48" s="442"/>
      <c r="U48" s="442"/>
      <c r="V48" s="442"/>
      <c r="W48" s="442"/>
      <c r="X48" s="442"/>
      <c r="Y48" s="113"/>
    </row>
    <row r="49" spans="1:25" ht="51" hidden="1" customHeight="1">
      <c r="A49" s="109"/>
      <c r="B49" s="122"/>
      <c r="C49" s="123"/>
      <c r="D49" s="127"/>
      <c r="E49" s="442"/>
      <c r="F49" s="442"/>
      <c r="G49" s="442"/>
      <c r="H49" s="442"/>
      <c r="I49" s="442"/>
      <c r="J49" s="442"/>
      <c r="K49" s="442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113"/>
    </row>
    <row r="50" spans="1:25" ht="12" hidden="1" customHeight="1">
      <c r="A50" s="109"/>
      <c r="B50" s="122"/>
      <c r="C50" s="123"/>
      <c r="D50" s="127"/>
      <c r="E50" s="442"/>
      <c r="F50" s="442"/>
      <c r="G50" s="442"/>
      <c r="H50" s="442"/>
      <c r="I50" s="442"/>
      <c r="J50" s="442"/>
      <c r="K50" s="442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113"/>
    </row>
    <row r="51" spans="1:25" ht="12" hidden="1" customHeight="1">
      <c r="A51" s="109"/>
      <c r="B51" s="122"/>
      <c r="C51" s="123"/>
      <c r="D51" s="127"/>
      <c r="E51" s="442"/>
      <c r="F51" s="442"/>
      <c r="G51" s="442"/>
      <c r="H51" s="442"/>
      <c r="I51" s="442"/>
      <c r="J51" s="442"/>
      <c r="K51" s="442"/>
      <c r="L51" s="442"/>
      <c r="M51" s="442"/>
      <c r="N51" s="442"/>
      <c r="O51" s="442"/>
      <c r="P51" s="442"/>
      <c r="Q51" s="442"/>
      <c r="R51" s="442"/>
      <c r="S51" s="442"/>
      <c r="T51" s="442"/>
      <c r="U51" s="442"/>
      <c r="V51" s="442"/>
      <c r="W51" s="442"/>
      <c r="X51" s="442"/>
      <c r="Y51" s="113"/>
    </row>
    <row r="52" spans="1:25" ht="12" hidden="1" customHeight="1">
      <c r="A52" s="109"/>
      <c r="B52" s="122"/>
      <c r="C52" s="123"/>
      <c r="D52" s="127"/>
      <c r="E52" s="442"/>
      <c r="F52" s="442"/>
      <c r="G52" s="442"/>
      <c r="H52" s="442"/>
      <c r="I52" s="442"/>
      <c r="J52" s="442"/>
      <c r="K52" s="442"/>
      <c r="L52" s="442"/>
      <c r="M52" s="442"/>
      <c r="N52" s="442"/>
      <c r="O52" s="442"/>
      <c r="P52" s="442"/>
      <c r="Q52" s="442"/>
      <c r="R52" s="442"/>
      <c r="S52" s="442"/>
      <c r="T52" s="442"/>
      <c r="U52" s="442"/>
      <c r="V52" s="442"/>
      <c r="W52" s="442"/>
      <c r="X52" s="442"/>
      <c r="Y52" s="113"/>
    </row>
    <row r="53" spans="1:25" ht="12" hidden="1" customHeight="1">
      <c r="A53" s="109"/>
      <c r="B53" s="122"/>
      <c r="C53" s="123"/>
      <c r="D53" s="127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113"/>
    </row>
    <row r="54" spans="1:25" ht="12" hidden="1" customHeight="1">
      <c r="A54" s="109"/>
      <c r="B54" s="122"/>
      <c r="C54" s="123"/>
      <c r="D54" s="127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R54" s="442"/>
      <c r="S54" s="442"/>
      <c r="T54" s="442"/>
      <c r="U54" s="442"/>
      <c r="V54" s="442"/>
      <c r="W54" s="442"/>
      <c r="X54" s="442"/>
      <c r="Y54" s="113"/>
    </row>
    <row r="55" spans="1:25" ht="12" hidden="1" customHeight="1">
      <c r="A55" s="109"/>
      <c r="B55" s="122"/>
      <c r="C55" s="123"/>
      <c r="D55" s="127"/>
      <c r="E55" s="442"/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R55" s="442"/>
      <c r="S55" s="442"/>
      <c r="T55" s="442"/>
      <c r="U55" s="442"/>
      <c r="V55" s="442"/>
      <c r="W55" s="442"/>
      <c r="X55" s="442"/>
      <c r="Y55" s="113"/>
    </row>
    <row r="56" spans="1:25" ht="12" hidden="1" customHeight="1">
      <c r="A56" s="109"/>
      <c r="B56" s="122"/>
      <c r="C56" s="123"/>
      <c r="D56" s="125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R56" s="442"/>
      <c r="S56" s="442"/>
      <c r="T56" s="442"/>
      <c r="U56" s="442"/>
      <c r="V56" s="442"/>
      <c r="W56" s="442"/>
      <c r="X56" s="442"/>
      <c r="Y56" s="113"/>
    </row>
    <row r="57" spans="1:25" ht="11.1" hidden="1" customHeight="1">
      <c r="A57" s="109"/>
      <c r="B57" s="122"/>
      <c r="C57" s="123"/>
      <c r="D57" s="125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R57" s="442"/>
      <c r="S57" s="442"/>
      <c r="T57" s="442"/>
      <c r="U57" s="442"/>
      <c r="V57" s="442"/>
      <c r="W57" s="442"/>
      <c r="X57" s="442"/>
      <c r="Y57" s="113"/>
    </row>
    <row r="58" spans="1:25" ht="15" hidden="1" customHeight="1">
      <c r="A58" s="109"/>
      <c r="B58" s="122"/>
      <c r="C58" s="123"/>
      <c r="D58" s="127"/>
      <c r="E58" s="462" t="s">
        <v>175</v>
      </c>
      <c r="F58" s="462"/>
      <c r="G58" s="462"/>
      <c r="H58" s="462"/>
      <c r="I58" s="462"/>
      <c r="J58" s="462"/>
      <c r="K58" s="462"/>
      <c r="L58" s="462"/>
      <c r="M58" s="462"/>
      <c r="N58" s="462"/>
      <c r="O58" s="462"/>
      <c r="P58" s="462"/>
      <c r="Q58" s="462"/>
      <c r="R58" s="462"/>
      <c r="S58" s="462"/>
      <c r="T58" s="462"/>
      <c r="U58" s="462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56"/>
      <c r="F59" s="456"/>
      <c r="G59" s="456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113"/>
    </row>
    <row r="60" spans="1:25" ht="15" hidden="1" customHeight="1">
      <c r="A60" s="109"/>
      <c r="B60" s="122"/>
      <c r="C60" s="123"/>
      <c r="D60" s="127"/>
      <c r="E60" s="458"/>
      <c r="F60" s="459"/>
      <c r="G60" s="46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63"/>
      <c r="I61" s="463"/>
      <c r="J61" s="463"/>
      <c r="K61" s="463"/>
      <c r="L61" s="463"/>
      <c r="M61" s="463"/>
      <c r="N61" s="463"/>
      <c r="O61" s="463"/>
      <c r="P61" s="463"/>
      <c r="Q61" s="463"/>
      <c r="R61" s="463"/>
      <c r="S61" s="463"/>
      <c r="T61" s="463"/>
      <c r="U61" s="463"/>
      <c r="V61" s="463"/>
      <c r="W61" s="463"/>
      <c r="X61" s="463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 hidden="1">
      <c r="A70" s="109"/>
      <c r="B70" s="122"/>
      <c r="C70" s="123"/>
      <c r="D70" s="127"/>
      <c r="E70" s="462" t="s">
        <v>176</v>
      </c>
      <c r="F70" s="462"/>
      <c r="G70" s="462"/>
      <c r="H70" s="462"/>
      <c r="I70" s="462"/>
      <c r="J70" s="462"/>
      <c r="K70" s="462"/>
      <c r="L70" s="462"/>
      <c r="M70" s="462"/>
      <c r="N70" s="462"/>
      <c r="O70" s="462"/>
      <c r="P70" s="462"/>
      <c r="Q70" s="462"/>
      <c r="R70" s="462"/>
      <c r="S70" s="462"/>
      <c r="T70" s="462"/>
      <c r="U70" s="245"/>
      <c r="V70" s="245"/>
      <c r="W70" s="245"/>
      <c r="X70" s="245"/>
      <c r="Y70" s="113"/>
    </row>
    <row r="71" spans="1:25" ht="15" hidden="1">
      <c r="A71" s="109"/>
      <c r="B71" s="122"/>
      <c r="C71" s="123"/>
      <c r="D71" s="127"/>
      <c r="E71" s="462" t="s">
        <v>177</v>
      </c>
      <c r="F71" s="462"/>
      <c r="G71" s="462"/>
      <c r="H71" s="462"/>
      <c r="I71" s="462"/>
      <c r="J71" s="462"/>
      <c r="K71" s="462"/>
      <c r="L71" s="462"/>
      <c r="M71" s="462"/>
      <c r="N71" s="462"/>
      <c r="O71" s="462"/>
      <c r="P71" s="462"/>
      <c r="Q71" s="462"/>
      <c r="R71" s="462"/>
      <c r="S71" s="462"/>
      <c r="T71" s="462"/>
      <c r="U71" s="246"/>
      <c r="V71" s="246"/>
      <c r="W71" s="246"/>
      <c r="X71" s="246"/>
      <c r="Y71" s="113"/>
    </row>
    <row r="72" spans="1:25" ht="27" hidden="1" customHeight="1">
      <c r="A72" s="109"/>
      <c r="B72" s="122"/>
      <c r="C72" s="123"/>
      <c r="D72" s="127"/>
      <c r="E72" s="128"/>
      <c r="F72" s="461"/>
      <c r="G72" s="461"/>
      <c r="H72" s="461"/>
      <c r="I72" s="461"/>
      <c r="J72" s="461"/>
      <c r="K72" s="461"/>
      <c r="L72" s="461"/>
      <c r="M72" s="461"/>
      <c r="N72" s="461"/>
      <c r="O72" s="461"/>
      <c r="P72" s="461"/>
      <c r="Q72" s="461"/>
      <c r="R72" s="461"/>
      <c r="S72" s="461"/>
      <c r="T72" s="461"/>
      <c r="U72" s="461"/>
      <c r="V72" s="461"/>
      <c r="W72" s="461"/>
      <c r="X72" s="461"/>
      <c r="Y72" s="113"/>
    </row>
    <row r="73" spans="1:25" ht="52.5" hidden="1" customHeight="1">
      <c r="A73" s="109"/>
      <c r="B73" s="122"/>
      <c r="C73" s="123"/>
      <c r="D73" s="127"/>
      <c r="E73" s="128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113"/>
    </row>
    <row r="74" spans="1:25" ht="8.1" hidden="1" customHeight="1">
      <c r="A74" s="109"/>
      <c r="B74" s="122"/>
      <c r="C74" s="123"/>
      <c r="D74" s="127"/>
      <c r="E74" s="128"/>
      <c r="F74" s="465"/>
      <c r="G74" s="465"/>
      <c r="H74" s="465"/>
      <c r="I74" s="465"/>
      <c r="J74" s="465"/>
      <c r="K74" s="465"/>
      <c r="L74" s="465"/>
      <c r="M74" s="465"/>
      <c r="N74" s="465"/>
      <c r="O74" s="465"/>
      <c r="P74" s="465"/>
      <c r="Q74" s="465"/>
      <c r="R74" s="465"/>
      <c r="S74" s="465"/>
      <c r="T74" s="465"/>
      <c r="U74" s="465"/>
      <c r="V74" s="465"/>
      <c r="W74" s="465"/>
      <c r="X74" s="465"/>
      <c r="Y74" s="113"/>
    </row>
    <row r="75" spans="1:25" ht="14.25" hidden="1" customHeight="1">
      <c r="A75" s="109"/>
      <c r="B75" s="122"/>
      <c r="C75" s="123"/>
      <c r="D75" s="127"/>
      <c r="E75" s="466"/>
      <c r="F75" s="466"/>
      <c r="G75" s="466"/>
      <c r="H75" s="466"/>
      <c r="I75" s="466"/>
      <c r="J75" s="466"/>
      <c r="K75" s="466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113"/>
    </row>
    <row r="76" spans="1:25" ht="34.5" hidden="1" customHeight="1">
      <c r="A76" s="109"/>
      <c r="B76" s="122"/>
      <c r="C76" s="123"/>
      <c r="D76" s="127"/>
      <c r="E76" s="467"/>
      <c r="F76" s="467"/>
      <c r="G76" s="467"/>
      <c r="H76" s="467"/>
      <c r="I76" s="467"/>
      <c r="J76" s="467"/>
      <c r="K76" s="467"/>
      <c r="L76" s="467"/>
      <c r="M76" s="467"/>
      <c r="N76" s="467"/>
      <c r="O76" s="467"/>
      <c r="P76" s="467"/>
      <c r="Q76" s="467"/>
      <c r="R76" s="467"/>
      <c r="S76" s="467"/>
      <c r="T76" s="467"/>
      <c r="U76" s="467"/>
      <c r="V76" s="467"/>
      <c r="W76" s="467"/>
      <c r="X76" s="467"/>
      <c r="Y76" s="113"/>
    </row>
    <row r="77" spans="1:25" ht="23.1" hidden="1" customHeight="1">
      <c r="A77" s="109"/>
      <c r="B77" s="122"/>
      <c r="C77" s="123"/>
      <c r="D77" s="127"/>
      <c r="E77" s="467"/>
      <c r="F77" s="467"/>
      <c r="G77" s="467"/>
      <c r="H77" s="467"/>
      <c r="I77" s="467"/>
      <c r="J77" s="467"/>
      <c r="K77" s="467"/>
      <c r="L77" s="467"/>
      <c r="M77" s="467"/>
      <c r="N77" s="467"/>
      <c r="O77" s="467"/>
      <c r="P77" s="467"/>
      <c r="Q77" s="467"/>
      <c r="R77" s="467"/>
      <c r="S77" s="467"/>
      <c r="T77" s="467"/>
      <c r="U77" s="467"/>
      <c r="V77" s="467"/>
      <c r="W77" s="467"/>
      <c r="X77" s="467"/>
      <c r="Y77" s="113"/>
    </row>
    <row r="78" spans="1:25" ht="42.75" hidden="1" customHeight="1">
      <c r="A78" s="109"/>
      <c r="B78" s="122"/>
      <c r="C78" s="123"/>
      <c r="D78" s="127"/>
      <c r="E78" s="467"/>
      <c r="F78" s="467"/>
      <c r="G78" s="467"/>
      <c r="H78" s="467"/>
      <c r="I78" s="467"/>
      <c r="J78" s="467"/>
      <c r="K78" s="467"/>
      <c r="L78" s="467"/>
      <c r="M78" s="467"/>
      <c r="N78" s="467"/>
      <c r="O78" s="467"/>
      <c r="P78" s="467"/>
      <c r="Q78" s="467"/>
      <c r="R78" s="467"/>
      <c r="S78" s="467"/>
      <c r="T78" s="467"/>
      <c r="U78" s="467"/>
      <c r="V78" s="467"/>
      <c r="W78" s="467"/>
      <c r="X78" s="467"/>
      <c r="Y78" s="113"/>
    </row>
    <row r="79" spans="1:25" ht="25.5" hidden="1" customHeight="1">
      <c r="A79" s="109"/>
      <c r="B79" s="122"/>
      <c r="C79" s="123"/>
      <c r="D79" s="127"/>
      <c r="E79" s="464" t="s">
        <v>62</v>
      </c>
      <c r="F79" s="464"/>
      <c r="G79" s="464"/>
      <c r="H79" s="464"/>
      <c r="I79" s="464"/>
      <c r="J79" s="464"/>
      <c r="K79" s="464"/>
      <c r="L79" s="464"/>
      <c r="M79" s="464"/>
      <c r="N79" s="464"/>
      <c r="O79" s="464"/>
      <c r="P79" s="464"/>
      <c r="Q79" s="464"/>
      <c r="R79" s="464"/>
      <c r="S79" s="464"/>
      <c r="T79" s="464"/>
      <c r="U79" s="464"/>
      <c r="V79" s="464"/>
      <c r="W79" s="464"/>
      <c r="X79" s="464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55" t="s">
        <v>61</v>
      </c>
      <c r="G81" s="455"/>
      <c r="H81" s="455"/>
      <c r="I81" s="455"/>
      <c r="J81" s="455"/>
      <c r="K81" s="455"/>
      <c r="L81" s="455"/>
      <c r="M81" s="455"/>
      <c r="N81" s="455"/>
      <c r="O81" s="455"/>
      <c r="P81" s="455"/>
      <c r="Q81" s="455"/>
      <c r="R81" s="455"/>
      <c r="S81" s="455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55" t="s">
        <v>60</v>
      </c>
      <c r="G83" s="455"/>
      <c r="H83" s="455"/>
      <c r="I83" s="455"/>
      <c r="J83" s="455"/>
      <c r="K83" s="455"/>
      <c r="L83" s="455"/>
      <c r="M83" s="455"/>
      <c r="N83" s="455"/>
      <c r="O83" s="455"/>
      <c r="P83" s="455"/>
      <c r="Q83" s="455"/>
      <c r="R83" s="455"/>
      <c r="S83" s="455"/>
      <c r="T83" s="455"/>
      <c r="U83" s="455"/>
      <c r="V83" s="455"/>
      <c r="W83" s="455"/>
      <c r="X83" s="455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algorithmName="SHA-512" hashValue="dBgCmkvgM6CGbJilvC/lZObgZciJwFj1+2mp9RF4CB8nkxj1rSaN1nDLDPhbvZ689uZN7FshMb0n8OtzXvjnyw==" saltValue="pkpFuZ7BT387j4VZWyi+sQ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TERMS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U14"/>
  <sheetViews>
    <sheetView showGridLines="0" topLeftCell="C6" zoomScaleNormal="100" workbookViewId="0">
      <selection activeCell="E20" sqref="E20"/>
    </sheetView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21" s="77" customFormat="1" hidden="1">
      <c r="C1" s="84"/>
      <c r="L1" s="239"/>
    </row>
    <row r="2" spans="3:21" s="77" customFormat="1" hidden="1">
      <c r="C2" s="84"/>
      <c r="L2" s="239"/>
    </row>
    <row r="3" spans="3:21" s="77" customFormat="1" hidden="1">
      <c r="C3" s="84"/>
      <c r="L3" s="239"/>
    </row>
    <row r="4" spans="3:21" s="77" customFormat="1" hidden="1">
      <c r="C4" s="84"/>
      <c r="L4" s="239"/>
    </row>
    <row r="5" spans="3:21" s="77" customFormat="1" hidden="1">
      <c r="C5" s="84"/>
      <c r="L5" s="239"/>
    </row>
    <row r="6" spans="3:21" s="77" customFormat="1" ht="10.5" customHeight="1">
      <c r="C6" s="85"/>
      <c r="D6" s="79"/>
      <c r="E6" s="79"/>
      <c r="L6" s="239"/>
    </row>
    <row r="7" spans="3:21" s="77" customFormat="1" ht="20.100000000000001" customHeight="1">
      <c r="C7" s="85"/>
      <c r="D7" s="542" t="s">
        <v>6</v>
      </c>
      <c r="E7" s="542"/>
      <c r="L7" s="239"/>
    </row>
    <row r="8" spans="3:21" s="77" customFormat="1" ht="15" customHeight="1">
      <c r="C8" s="85"/>
      <c r="D8" s="541" t="str">
        <f>IF(org=0,"Не определено",org)</f>
        <v>ТМУП "ТТС"</v>
      </c>
      <c r="E8" s="541"/>
      <c r="L8" s="239"/>
    </row>
    <row r="9" spans="3:21" s="77" customFormat="1" ht="6.95" customHeight="1">
      <c r="C9" s="85"/>
      <c r="D9" s="79"/>
      <c r="E9" s="79"/>
      <c r="L9" s="239"/>
    </row>
    <row r="10" spans="3:21" s="77" customFormat="1" ht="22.5" customHeight="1">
      <c r="C10" s="85"/>
      <c r="D10" s="49" t="s">
        <v>23</v>
      </c>
      <c r="E10" s="48" t="s">
        <v>27</v>
      </c>
      <c r="L10" s="239"/>
    </row>
    <row r="11" spans="3:21" s="77" customFormat="1" ht="11.25" customHeight="1">
      <c r="C11" s="85"/>
      <c r="D11" s="73" t="s">
        <v>24</v>
      </c>
      <c r="E11" s="73" t="s">
        <v>0</v>
      </c>
      <c r="L11" s="239"/>
    </row>
    <row r="12" spans="3:21" s="77" customFormat="1" ht="15" hidden="1" customHeight="1">
      <c r="C12" s="85"/>
      <c r="D12" s="80">
        <v>0</v>
      </c>
      <c r="E12" s="50"/>
      <c r="L12" s="239"/>
    </row>
    <row r="13" spans="3:21" s="55" customFormat="1" ht="84.75" customHeight="1">
      <c r="C13" s="441" t="s">
        <v>1423</v>
      </c>
      <c r="D13" s="223">
        <v>1</v>
      </c>
      <c r="E13" s="225" t="s">
        <v>1451</v>
      </c>
      <c r="F13" s="55" t="s">
        <v>105</v>
      </c>
      <c r="G13" s="55" t="s">
        <v>105</v>
      </c>
      <c r="H13" s="55" t="s">
        <v>105</v>
      </c>
      <c r="U13" s="242"/>
    </row>
    <row r="14" spans="3:21" s="77" customFormat="1" ht="15" customHeight="1">
      <c r="C14" s="85"/>
      <c r="D14" s="86"/>
      <c r="E14" s="87" t="s">
        <v>28</v>
      </c>
      <c r="L14" s="239"/>
    </row>
  </sheetData>
  <sheetProtection algorithmName="SHA-512" hashValue="HnmSs70Ksh/XPDOpbddYiYkqj3tDYR3UWuqNO3PiURVZKP1vig29ErRUAHbSCjhcST3JLBZV7NZ3Uf9GJgKBPg==" saltValue="1RkY+DUUYN4kWgrBDMh+wg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D34" sqref="D34"/>
    </sheetView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43" t="s">
        <v>7</v>
      </c>
      <c r="C2" s="543"/>
      <c r="D2" s="543"/>
      <c r="E2" s="543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algorithmName="SHA-512" hashValue="8bQQRjii/7XA78FzQLDpXBvubWZs+8qAEvAAt2mQkS0ZVZ/uXMTQ/1qZCrzxDrdw0PVOM5KxyZN6uxTnDXmAQA==" saltValue="G8uPR+S2DWZxVEsgZlIhRQ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41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A13"/>
      <c r="B13" t="s">
        <v>352</v>
      </c>
    </row>
    <row r="14" spans="1:2">
      <c r="A14"/>
      <c r="B14" t="s">
        <v>353</v>
      </c>
    </row>
    <row r="15" spans="1:2">
      <c r="A15"/>
      <c r="B15" t="s">
        <v>354</v>
      </c>
    </row>
    <row r="16" spans="1:2">
      <c r="A16"/>
      <c r="B16" t="s">
        <v>355</v>
      </c>
    </row>
    <row r="17" spans="1:2">
      <c r="A17"/>
      <c r="B17" t="s">
        <v>356</v>
      </c>
    </row>
    <row r="18" spans="1:2">
      <c r="A18"/>
      <c r="B18" t="s">
        <v>357</v>
      </c>
    </row>
    <row r="19" spans="1:2">
      <c r="A19"/>
      <c r="B19" t="s">
        <v>358</v>
      </c>
    </row>
    <row r="20" spans="1:2">
      <c r="A20"/>
      <c r="B20" t="s">
        <v>359</v>
      </c>
    </row>
    <row r="21" spans="1:2">
      <c r="A21"/>
      <c r="B21" t="s">
        <v>360</v>
      </c>
    </row>
    <row r="22" spans="1:2">
      <c r="A22"/>
      <c r="B22" t="s">
        <v>361</v>
      </c>
    </row>
    <row r="23" spans="1:2">
      <c r="A23"/>
      <c r="B23" t="s">
        <v>362</v>
      </c>
    </row>
    <row r="24" spans="1:2">
      <c r="A24"/>
      <c r="B24" t="s">
        <v>363</v>
      </c>
    </row>
    <row r="25" spans="1:2">
      <c r="A25"/>
      <c r="B25" t="s">
        <v>364</v>
      </c>
    </row>
    <row r="26" spans="1:2">
      <c r="A26"/>
      <c r="B26" t="s">
        <v>365</v>
      </c>
    </row>
    <row r="27" spans="1:2">
      <c r="A27"/>
      <c r="B27" t="s">
        <v>366</v>
      </c>
    </row>
    <row r="28" spans="1:2">
      <c r="A28"/>
      <c r="B28" t="s">
        <v>367</v>
      </c>
    </row>
    <row r="29" spans="1:2">
      <c r="A29"/>
      <c r="B29" t="s">
        <v>368</v>
      </c>
    </row>
    <row r="30" spans="1:2">
      <c r="A30"/>
      <c r="B30" t="s">
        <v>369</v>
      </c>
    </row>
    <row r="31" spans="1:2">
      <c r="A31"/>
      <c r="B31" t="s">
        <v>370</v>
      </c>
    </row>
    <row r="32" spans="1:2">
      <c r="A32"/>
      <c r="B32" t="s">
        <v>371</v>
      </c>
    </row>
    <row r="33" spans="1:2">
      <c r="A33"/>
      <c r="B33" t="s">
        <v>372</v>
      </c>
    </row>
    <row r="34" spans="1:2">
      <c r="A34"/>
      <c r="B34" t="s">
        <v>373</v>
      </c>
    </row>
    <row r="35" spans="1:2">
      <c r="A35"/>
      <c r="B35" t="s">
        <v>374</v>
      </c>
    </row>
    <row r="36" spans="1:2">
      <c r="A36"/>
      <c r="B36" t="s">
        <v>375</v>
      </c>
    </row>
    <row r="37" spans="1:2">
      <c r="A37"/>
      <c r="B37" t="s">
        <v>376</v>
      </c>
    </row>
    <row r="38" spans="1:2">
      <c r="A38"/>
      <c r="B38" t="s">
        <v>377</v>
      </c>
    </row>
    <row r="39" spans="1:2">
      <c r="A39"/>
      <c r="B39" t="s">
        <v>378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39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IF('Форма 4.7'!$F$22="",1,0)</f>
        <v>0</v>
      </c>
    </row>
    <row r="14" spans="1:1">
      <c r="A14" s="336">
        <f>IF('Форма 4.7'!$E$22="",1,0)</f>
        <v>0</v>
      </c>
    </row>
    <row r="15" spans="1:1">
      <c r="A15" s="336">
        <f>IF(Территории!$E$12="",1,0)</f>
        <v>0</v>
      </c>
    </row>
    <row r="16" spans="1:1">
      <c r="A16" s="336">
        <f>IF('ВД и СКИ'!$E$25="",1,0)</f>
        <v>0</v>
      </c>
    </row>
    <row r="17" spans="1:1">
      <c r="A17" s="336">
        <f>IF('ВД и СКИ'!$F$25="",1,0)</f>
        <v>0</v>
      </c>
    </row>
    <row r="18" spans="1:1">
      <c r="A18" s="336">
        <f>IF('ВД и СКИ'!$J$25="",1,0)</f>
        <v>0</v>
      </c>
    </row>
    <row r="19" spans="1:1">
      <c r="A19" s="336">
        <f>IF('ВД и СКИ'!$E$28="",1,0)</f>
        <v>0</v>
      </c>
    </row>
    <row r="20" spans="1:1">
      <c r="A20" s="336">
        <f>IF('ВД и СКИ'!$F$28="",1,0)</f>
        <v>0</v>
      </c>
    </row>
    <row r="21" spans="1:1">
      <c r="A21" s="336">
        <f>IF('ВД и СКИ'!$J$28="",1,0)</f>
        <v>0</v>
      </c>
    </row>
    <row r="22" spans="1:1">
      <c r="A22" s="336">
        <f>IF('Форма 4.7'!$E$13="",1,0)</f>
        <v>0</v>
      </c>
    </row>
    <row r="23" spans="1:1">
      <c r="A23" s="336">
        <f>IF('Форма 4.7'!$F$13="",1,0)</f>
        <v>0</v>
      </c>
    </row>
    <row r="24" spans="1:1">
      <c r="A24" s="336">
        <f>IF('Форма 4.7'!$E$14="",1,0)</f>
        <v>0</v>
      </c>
    </row>
    <row r="25" spans="1:1">
      <c r="A25" s="336">
        <f>IF('Форма 4.7'!$F$14="",1,0)</f>
        <v>0</v>
      </c>
    </row>
    <row r="26" spans="1:1">
      <c r="A26" s="336">
        <f>IF('Форма 4.7'!$E$15="",1,0)</f>
        <v>0</v>
      </c>
    </row>
    <row r="27" spans="1:1">
      <c r="A27" s="336">
        <f>IF('Форма 4.7'!$F$15="",1,0)</f>
        <v>0</v>
      </c>
    </row>
    <row r="28" spans="1:1">
      <c r="A28" s="336">
        <f>IF('Форма 4.7'!$E$16="",1,0)</f>
        <v>0</v>
      </c>
    </row>
    <row r="29" spans="1:1">
      <c r="A29" s="336">
        <f>IF('Форма 4.7'!$F$16="",1,0)</f>
        <v>0</v>
      </c>
    </row>
    <row r="30" spans="1:1">
      <c r="A30" s="336">
        <f>IF('Форма 4.7'!$E$17="",1,0)</f>
        <v>0</v>
      </c>
    </row>
    <row r="31" spans="1:1">
      <c r="A31" s="336">
        <f>IF('Форма 4.7'!$F$17="",1,0)</f>
        <v>0</v>
      </c>
    </row>
    <row r="32" spans="1:1">
      <c r="A32" s="336">
        <f>IF('Форма 4.7'!$E$26="",1,0)</f>
        <v>0</v>
      </c>
    </row>
    <row r="33" spans="1:1">
      <c r="A33" s="336">
        <f>IF('Форма 4.7'!$F$26="",1,0)</f>
        <v>0</v>
      </c>
    </row>
    <row r="34" spans="1:1">
      <c r="A34" s="336">
        <f>IF('Форма 4.7'!$E$27="",1,0)</f>
        <v>0</v>
      </c>
    </row>
    <row r="35" spans="1:1">
      <c r="A35" s="336">
        <f>IF('Форма 4.7'!$F$27="",1,0)</f>
        <v>0</v>
      </c>
    </row>
    <row r="36" spans="1:1">
      <c r="A36" s="336">
        <f>IF('Форма 4.7'!$E$18="",1,0)</f>
        <v>0</v>
      </c>
    </row>
    <row r="37" spans="1:1">
      <c r="A37" s="336">
        <f>IF('Форма 4.7'!$F$18="",1,0)</f>
        <v>0</v>
      </c>
    </row>
    <row r="38" spans="1:1">
      <c r="A38" s="336">
        <f>IF('Форма 4.7'!$E$19="",1,0)</f>
        <v>0</v>
      </c>
    </row>
    <row r="39" spans="1:1">
      <c r="A39" s="336">
        <f>IF('Форма 4.7'!$F$19="",1,0)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45"/>
      <c r="E1" s="545"/>
      <c r="F1" s="545"/>
      <c r="G1" s="545"/>
      <c r="H1" s="545"/>
      <c r="I1" s="545"/>
      <c r="J1" s="545"/>
      <c r="K1" s="545"/>
    </row>
    <row r="2" spans="1:11" ht="14.25">
      <c r="A2" s="149">
        <v>1</v>
      </c>
      <c r="B2" s="170" t="s">
        <v>107</v>
      </c>
      <c r="C2" s="149"/>
      <c r="D2" s="545"/>
      <c r="E2" s="545"/>
      <c r="F2" s="545"/>
      <c r="G2" s="545"/>
      <c r="H2" s="545"/>
      <c r="I2" s="545"/>
      <c r="J2" s="545"/>
      <c r="K2" s="545"/>
    </row>
    <row r="3" spans="1:11" ht="22.5">
      <c r="A3" s="149">
        <v>2</v>
      </c>
      <c r="B3" s="170" t="s">
        <v>108</v>
      </c>
      <c r="C3" s="149"/>
      <c r="D3" s="546"/>
      <c r="E3" s="546"/>
      <c r="F3" s="546"/>
      <c r="G3" s="546"/>
      <c r="H3" s="546"/>
      <c r="I3" s="546"/>
      <c r="J3" s="546"/>
      <c r="K3" s="546"/>
    </row>
    <row r="4" spans="1:11" ht="14.25">
      <c r="B4" s="169" t="s">
        <v>115</v>
      </c>
      <c r="C4" s="149"/>
      <c r="D4" s="547"/>
      <c r="E4" s="546"/>
      <c r="F4" s="546"/>
      <c r="G4" s="546"/>
      <c r="H4" s="546"/>
      <c r="I4" s="546"/>
      <c r="J4" s="546"/>
      <c r="K4" s="546"/>
    </row>
    <row r="5" spans="1:11" ht="33.75">
      <c r="A5" s="149">
        <v>1</v>
      </c>
      <c r="B5" s="170" t="s">
        <v>152</v>
      </c>
      <c r="C5" s="149"/>
      <c r="D5" s="544"/>
      <c r="E5" s="544"/>
      <c r="F5" s="544"/>
      <c r="G5" s="544"/>
      <c r="H5" s="544"/>
      <c r="I5" s="544"/>
      <c r="J5" s="544"/>
      <c r="K5" s="544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48" t="s">
        <v>192</v>
      </c>
      <c r="T1" s="548"/>
      <c r="V1" s="549" t="s">
        <v>295</v>
      </c>
      <c r="W1" s="549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331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2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332</v>
      </c>
      <c r="M3" s="31" t="s">
        <v>179</v>
      </c>
      <c r="O3" s="378" t="s">
        <v>283</v>
      </c>
      <c r="P3" s="379" t="s">
        <v>302</v>
      </c>
      <c r="S3" s="282" t="s">
        <v>327</v>
      </c>
      <c r="T3" s="375" t="s">
        <v>330</v>
      </c>
      <c r="V3" s="378" t="s">
        <v>297</v>
      </c>
      <c r="W3" s="378" t="b">
        <v>0</v>
      </c>
      <c r="Z3" s="422" t="s">
        <v>329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333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2" t="s">
        <v>311</v>
      </c>
    </row>
    <row r="5" spans="1:26" ht="25.5">
      <c r="A5" s="335" t="s">
        <v>169</v>
      </c>
      <c r="C5" s="378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2" t="s">
        <v>312</v>
      </c>
    </row>
    <row r="6" spans="1:26" ht="22.5">
      <c r="A6" s="335" t="s">
        <v>156</v>
      </c>
      <c r="C6" s="378">
        <v>2021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C7" s="378">
        <v>2022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01.01.2021</v>
      </c>
      <c r="E17" s="140" t="str">
        <f>IF(f_year = "","","31.12."&amp; f_year)</f>
        <v>31.12.2021</v>
      </c>
      <c r="G17" s="215" t="s">
        <v>1422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84"/>
      <c r="D15" s="479">
        <v>1</v>
      </c>
      <c r="E15" s="550"/>
      <c r="F15" s="302"/>
      <c r="G15" s="250">
        <v>0</v>
      </c>
      <c r="H15" s="303"/>
      <c r="I15" s="172"/>
      <c r="J15" s="304" t="s">
        <v>199</v>
      </c>
      <c r="K15" s="198"/>
      <c r="L15" s="219"/>
      <c r="M15" s="293">
        <f>mergeValue(H15)</f>
        <v>0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84"/>
      <c r="D16" s="479"/>
      <c r="E16" s="550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51"/>
      <c r="D20" s="70"/>
      <c r="E20" s="305"/>
      <c r="F20" s="509"/>
      <c r="G20" s="479">
        <v>0</v>
      </c>
      <c r="H20" s="482"/>
      <c r="I20" s="172"/>
      <c r="J20" s="304" t="s">
        <v>199</v>
      </c>
      <c r="K20" s="198"/>
      <c r="L20" s="219"/>
      <c r="M20" s="293">
        <f>mergeValue(H20)</f>
        <v>0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51"/>
      <c r="D21" s="70"/>
      <c r="E21" s="305"/>
      <c r="F21" s="509"/>
      <c r="G21" s="479"/>
      <c r="H21" s="482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>
        <f>mergeValue(H25)</f>
        <v>0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502" t="s">
        <v>24</v>
      </c>
      <c r="E29" s="556"/>
      <c r="F29" s="508" t="s">
        <v>17</v>
      </c>
      <c r="G29" s="509"/>
      <c r="H29" s="510">
        <v>1</v>
      </c>
      <c r="I29" s="554"/>
      <c r="J29" s="492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502"/>
      <c r="E30" s="556"/>
      <c r="F30" s="508"/>
      <c r="G30" s="509"/>
      <c r="H30" s="510"/>
      <c r="I30" s="555"/>
      <c r="J30" s="492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502"/>
      <c r="E31" s="556"/>
      <c r="F31" s="492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09"/>
      <c r="H35" s="510">
        <v>1</v>
      </c>
      <c r="I35" s="552"/>
      <c r="J35" s="492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09"/>
      <c r="H36" s="510"/>
      <c r="I36" s="553"/>
      <c r="J36" s="492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3"/>
      <c r="E49" s="383"/>
      <c r="F49" s="383"/>
      <c r="G49" s="383"/>
      <c r="U49" s="237"/>
    </row>
    <row r="50" spans="1:21">
      <c r="C50" s="118"/>
      <c r="D50" s="525"/>
      <c r="E50" s="525"/>
      <c r="F50" s="525"/>
      <c r="G50" s="525"/>
    </row>
    <row r="51" spans="1:21" s="18" customFormat="1" ht="11.25" customHeight="1">
      <c r="A51" s="32"/>
      <c r="C51" s="37"/>
      <c r="D51" s="526" t="s">
        <v>182</v>
      </c>
      <c r="E51" s="526"/>
      <c r="F51" s="526"/>
      <c r="G51" s="527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8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19.02.2021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Тюменская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328</v>
      </c>
    </row>
    <row r="67" spans="1:10" customFormat="1" ht="11.25"/>
    <row r="68" spans="1:10" s="372" customFormat="1" ht="20.100000000000001" customHeight="1">
      <c r="A68" s="418"/>
      <c r="B68" s="374"/>
      <c r="C68" s="409"/>
      <c r="D68" s="380"/>
      <c r="E68" s="421"/>
      <c r="F68" s="419"/>
      <c r="G68" s="420"/>
      <c r="I68" s="293"/>
      <c r="J68" s="293"/>
    </row>
  </sheetData>
  <dataConsolidate leftLabels="1"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3">
        <v>44246.550729166665</v>
      </c>
      <c r="B2" s="6" t="s">
        <v>381</v>
      </c>
      <c r="C2" s="6" t="s">
        <v>173</v>
      </c>
    </row>
    <row r="3" spans="1:4">
      <c r="A3" s="433">
        <v>44246.550740740742</v>
      </c>
      <c r="B3" s="6" t="s">
        <v>382</v>
      </c>
      <c r="C3" s="6" t="s">
        <v>173</v>
      </c>
    </row>
    <row r="4" spans="1:4">
      <c r="A4" s="433">
        <v>44246.551134259258</v>
      </c>
      <c r="B4" s="6" t="s">
        <v>381</v>
      </c>
      <c r="C4" s="6" t="s">
        <v>173</v>
      </c>
    </row>
    <row r="5" spans="1:4">
      <c r="A5" s="433">
        <v>44246.551145833335</v>
      </c>
      <c r="B5" s="6" t="s">
        <v>382</v>
      </c>
      <c r="C5" s="6" t="s">
        <v>173</v>
      </c>
    </row>
    <row r="6" spans="1:4">
      <c r="A6" s="433">
        <v>44246.551886574074</v>
      </c>
      <c r="B6" s="6" t="s">
        <v>381</v>
      </c>
      <c r="C6" s="6" t="s">
        <v>173</v>
      </c>
    </row>
    <row r="7" spans="1:4">
      <c r="A7" s="433">
        <v>44246.551898148151</v>
      </c>
      <c r="B7" s="6" t="s">
        <v>382</v>
      </c>
      <c r="C7" s="6" t="s">
        <v>173</v>
      </c>
    </row>
    <row r="8" spans="1:4">
      <c r="A8" s="433">
        <v>44246.552361111113</v>
      </c>
      <c r="B8" s="6" t="s">
        <v>381</v>
      </c>
      <c r="C8" s="6" t="s">
        <v>173</v>
      </c>
    </row>
    <row r="9" spans="1:4">
      <c r="A9" s="433">
        <v>44246.552384259259</v>
      </c>
      <c r="B9" s="6" t="s">
        <v>382</v>
      </c>
      <c r="C9" s="6" t="s">
        <v>173</v>
      </c>
    </row>
    <row r="10" spans="1:4">
      <c r="A10" s="433">
        <v>44252.597592592596</v>
      </c>
      <c r="B10" s="6" t="s">
        <v>381</v>
      </c>
      <c r="C10" s="6" t="s">
        <v>173</v>
      </c>
    </row>
    <row r="11" spans="1:4">
      <c r="A11" s="433">
        <v>44252.597604166665</v>
      </c>
      <c r="B11" s="6" t="s">
        <v>382</v>
      </c>
      <c r="C11" s="6" t="s">
        <v>173</v>
      </c>
    </row>
    <row r="12" spans="1:4">
      <c r="A12" s="433">
        <v>44252.665625000001</v>
      </c>
      <c r="B12" s="6" t="s">
        <v>381</v>
      </c>
      <c r="C12" s="6" t="s">
        <v>173</v>
      </c>
    </row>
    <row r="13" spans="1:4">
      <c r="A13" s="433">
        <v>44252.665648148148</v>
      </c>
      <c r="B13" s="6" t="s">
        <v>382</v>
      </c>
      <c r="C13" s="6" t="s">
        <v>173</v>
      </c>
    </row>
    <row r="14" spans="1:4">
      <c r="A14" s="433">
        <v>44252.687824074077</v>
      </c>
      <c r="B14" s="6" t="s">
        <v>381</v>
      </c>
      <c r="C14" s="6" t="s">
        <v>173</v>
      </c>
    </row>
    <row r="15" spans="1:4">
      <c r="A15" s="433">
        <v>44252.687847222223</v>
      </c>
      <c r="B15" s="6" t="s">
        <v>382</v>
      </c>
      <c r="C15" s="6" t="s">
        <v>173</v>
      </c>
    </row>
    <row r="16" spans="1:4">
      <c r="A16" s="433">
        <v>45772.469351851854</v>
      </c>
      <c r="B16" s="6" t="s">
        <v>381</v>
      </c>
      <c r="C16" s="6" t="s">
        <v>173</v>
      </c>
    </row>
    <row r="17" spans="1:3">
      <c r="A17" s="433">
        <v>45772.469363425924</v>
      </c>
      <c r="B17" s="6" t="s">
        <v>1459</v>
      </c>
      <c r="C17" s="6" t="s">
        <v>173</v>
      </c>
    </row>
    <row r="18" spans="1:3" ht="56.25">
      <c r="A18" s="433">
        <v>45772.469363425924</v>
      </c>
      <c r="B18" s="6" t="s">
        <v>1460</v>
      </c>
      <c r="C18" s="6" t="s">
        <v>173</v>
      </c>
    </row>
    <row r="19" spans="1:3">
      <c r="A19" s="433">
        <v>45772.469363425924</v>
      </c>
      <c r="B19" s="6" t="s">
        <v>1461</v>
      </c>
      <c r="C19" s="6" t="s">
        <v>173</v>
      </c>
    </row>
    <row r="20" spans="1:3">
      <c r="A20" s="433">
        <v>45772.469398148147</v>
      </c>
      <c r="B20" s="6" t="s">
        <v>1462</v>
      </c>
      <c r="C20" s="6" t="s">
        <v>1463</v>
      </c>
    </row>
  </sheetData>
  <sheetProtection algorithmName="SHA-512" hashValue="dYJYibRPMWLbAhOLpkhdBtdgnlXyr2/BnqA/VUiEuetlZ/VRj5p/BeCNIm21Sc3G5SJ+1rXpb0VegnypHACXtw==" saltValue="G41gJKLAKq1aR2hMOveVqA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7"/>
      <c r="B6" s="557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7"/>
      <c r="B7" s="557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511"/>
      <c r="B18" s="162"/>
    </row>
    <row r="19" spans="1:14" ht="23.25" customHeight="1">
      <c r="A19" s="511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28856997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str">
        <f>version</f>
        <v>Версия 1.0.1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8" t="s">
        <v>325</v>
      </c>
      <c r="F5" s="468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149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5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383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2021</v>
      </c>
      <c r="D20" s="93"/>
      <c r="E20" s="91" t="s">
        <v>275</v>
      </c>
      <c r="F20" s="216">
        <v>2021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5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794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795</v>
      </c>
      <c r="G28" s="106"/>
    </row>
    <row r="29" spans="1:17">
      <c r="C29" s="95"/>
      <c r="D29" s="93"/>
      <c r="E29" s="96" t="s">
        <v>5</v>
      </c>
      <c r="F29" s="46" t="s">
        <v>408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5" t="s">
        <v>16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19.5" customHeight="1">
      <c r="A36" s="15"/>
      <c r="B36" s="16"/>
      <c r="D36" s="41"/>
      <c r="E36" s="98" t="s">
        <v>75</v>
      </c>
      <c r="F36" s="434" t="s">
        <v>1416</v>
      </c>
      <c r="G36" s="105"/>
    </row>
    <row r="37" spans="1:17" ht="19.5" customHeight="1">
      <c r="A37" s="15"/>
      <c r="B37" s="16"/>
      <c r="D37" s="41"/>
      <c r="E37" s="98" t="s">
        <v>80</v>
      </c>
      <c r="F37" s="434" t="s">
        <v>1417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434" t="s">
        <v>1418</v>
      </c>
    </row>
    <row r="41" spans="1:17" ht="19.5" customHeight="1">
      <c r="E41" s="98" t="s">
        <v>20</v>
      </c>
      <c r="F41" s="434" t="s">
        <v>1419</v>
      </c>
    </row>
    <row r="42" spans="1:17" ht="19.5" customHeight="1">
      <c r="E42" s="98" t="s">
        <v>26</v>
      </c>
      <c r="F42" s="434" t="s">
        <v>1420</v>
      </c>
    </row>
    <row r="43" spans="1:17" ht="19.5" customHeight="1">
      <c r="E43" s="98" t="s">
        <v>21</v>
      </c>
      <c r="F43" s="434" t="s">
        <v>1421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9" t="s">
        <v>308</v>
      </c>
      <c r="F47" s="469"/>
      <c r="H47" s="357"/>
    </row>
  </sheetData>
  <sheetProtection algorithmName="SHA-512" hashValue="PGGDq4QIZ0zkCbXOW9+icdY9UPmudPLHyKEeFa6dv8vb0rtRbLqLUKVIX2ZW2fYvk95IRITs7jK5r/7n6XlN9A==" saltValue="tR0OR9t6RVUcZ2dSkfSiiQ==" spinCount="100000" sheet="1" objects="1" scenarios="1" formatColumns="0" formatRows="0"/>
  <dataConsolidate leftLabels="1"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386</v>
      </c>
    </row>
    <row r="3" spans="1:2">
      <c r="A3" s="35">
        <v>4190065</v>
      </c>
      <c r="B3" s="35" t="s">
        <v>387</v>
      </c>
    </row>
    <row r="4" spans="1:2">
      <c r="A4" s="35">
        <v>4190066</v>
      </c>
      <c r="B4" s="35" t="s">
        <v>388</v>
      </c>
    </row>
    <row r="5" spans="1:2">
      <c r="A5" s="35">
        <v>4190067</v>
      </c>
      <c r="B5" s="35" t="s">
        <v>389</v>
      </c>
    </row>
    <row r="6" spans="1:2">
      <c r="A6" s="35">
        <v>4190068</v>
      </c>
      <c r="B6" s="35" t="s">
        <v>390</v>
      </c>
    </row>
    <row r="7" spans="1:2">
      <c r="A7" s="35">
        <v>4190069</v>
      </c>
      <c r="B7" s="35" t="s">
        <v>391</v>
      </c>
    </row>
    <row r="8" spans="1:2">
      <c r="A8" s="35">
        <v>4190070</v>
      </c>
      <c r="B8" s="35" t="s">
        <v>392</v>
      </c>
    </row>
    <row r="9" spans="1:2">
      <c r="A9" s="35">
        <v>4190071</v>
      </c>
      <c r="B9" s="35" t="s">
        <v>393</v>
      </c>
    </row>
    <row r="10" spans="1:2">
      <c r="A10" s="35">
        <v>4190072</v>
      </c>
      <c r="B10" s="35" t="s">
        <v>394</v>
      </c>
    </row>
    <row r="11" spans="1:2">
      <c r="A11" s="35">
        <v>4190073</v>
      </c>
      <c r="B11" s="35" t="s">
        <v>395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27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824</v>
      </c>
      <c r="B1" s="110" t="s">
        <v>396</v>
      </c>
      <c r="C1" s="110" t="s">
        <v>397</v>
      </c>
      <c r="D1" s="110" t="s">
        <v>398</v>
      </c>
      <c r="E1" s="110" t="s">
        <v>399</v>
      </c>
      <c r="F1" s="110" t="s">
        <v>400</v>
      </c>
      <c r="G1" s="110" t="s">
        <v>401</v>
      </c>
      <c r="H1" s="110" t="s">
        <v>402</v>
      </c>
      <c r="I1" s="110" t="s">
        <v>403</v>
      </c>
    </row>
    <row r="2" spans="1:10">
      <c r="A2" s="110">
        <v>1</v>
      </c>
      <c r="B2" s="110" t="s">
        <v>404</v>
      </c>
      <c r="C2" s="110" t="s">
        <v>149</v>
      </c>
      <c r="D2" s="110" t="s">
        <v>405</v>
      </c>
      <c r="E2" s="110" t="s">
        <v>406</v>
      </c>
      <c r="F2" s="110" t="s">
        <v>407</v>
      </c>
      <c r="G2" s="110" t="s">
        <v>408</v>
      </c>
      <c r="J2" s="110" t="s">
        <v>333</v>
      </c>
    </row>
    <row r="3" spans="1:10">
      <c r="A3" s="110">
        <v>2</v>
      </c>
      <c r="B3" s="110" t="s">
        <v>404</v>
      </c>
      <c r="C3" s="110" t="s">
        <v>149</v>
      </c>
      <c r="D3" s="110" t="s">
        <v>409</v>
      </c>
      <c r="E3" s="110" t="s">
        <v>410</v>
      </c>
      <c r="F3" s="110" t="s">
        <v>411</v>
      </c>
      <c r="G3" s="110" t="s">
        <v>408</v>
      </c>
      <c r="J3" s="110" t="s">
        <v>333</v>
      </c>
    </row>
    <row r="4" spans="1:10">
      <c r="A4" s="110">
        <v>3</v>
      </c>
      <c r="B4" s="110" t="s">
        <v>404</v>
      </c>
      <c r="C4" s="110" t="s">
        <v>149</v>
      </c>
      <c r="D4" s="110" t="s">
        <v>412</v>
      </c>
      <c r="E4" s="110" t="s">
        <v>413</v>
      </c>
      <c r="F4" s="110" t="s">
        <v>414</v>
      </c>
      <c r="G4" s="110" t="s">
        <v>415</v>
      </c>
      <c r="H4" s="110" t="s">
        <v>416</v>
      </c>
      <c r="J4" s="110" t="s">
        <v>333</v>
      </c>
    </row>
    <row r="5" spans="1:10">
      <c r="A5" s="110">
        <v>4</v>
      </c>
      <c r="B5" s="110" t="s">
        <v>404</v>
      </c>
      <c r="C5" s="110" t="s">
        <v>149</v>
      </c>
      <c r="D5" s="110" t="s">
        <v>417</v>
      </c>
      <c r="E5" s="110" t="s">
        <v>418</v>
      </c>
      <c r="F5" s="110" t="s">
        <v>419</v>
      </c>
      <c r="G5" s="110" t="s">
        <v>420</v>
      </c>
      <c r="J5" s="110" t="s">
        <v>333</v>
      </c>
    </row>
    <row r="6" spans="1:10">
      <c r="A6" s="110">
        <v>5</v>
      </c>
      <c r="B6" s="110" t="s">
        <v>404</v>
      </c>
      <c r="C6" s="110" t="s">
        <v>149</v>
      </c>
      <c r="D6" s="110" t="s">
        <v>421</v>
      </c>
      <c r="E6" s="110" t="s">
        <v>422</v>
      </c>
      <c r="F6" s="110" t="s">
        <v>423</v>
      </c>
      <c r="G6" s="110" t="s">
        <v>424</v>
      </c>
      <c r="J6" s="110" t="s">
        <v>333</v>
      </c>
    </row>
    <row r="7" spans="1:10">
      <c r="A7" s="110">
        <v>6</v>
      </c>
      <c r="B7" s="110" t="s">
        <v>404</v>
      </c>
      <c r="C7" s="110" t="s">
        <v>149</v>
      </c>
      <c r="D7" s="110" t="s">
        <v>425</v>
      </c>
      <c r="E7" s="110" t="s">
        <v>426</v>
      </c>
      <c r="F7" s="110" t="s">
        <v>427</v>
      </c>
      <c r="G7" s="110" t="s">
        <v>408</v>
      </c>
      <c r="J7" s="110" t="s">
        <v>333</v>
      </c>
    </row>
    <row r="8" spans="1:10">
      <c r="A8" s="110">
        <v>7</v>
      </c>
      <c r="B8" s="110" t="s">
        <v>404</v>
      </c>
      <c r="C8" s="110" t="s">
        <v>149</v>
      </c>
      <c r="D8" s="110" t="s">
        <v>428</v>
      </c>
      <c r="E8" s="110" t="s">
        <v>429</v>
      </c>
      <c r="F8" s="110" t="s">
        <v>430</v>
      </c>
      <c r="G8" s="110" t="s">
        <v>420</v>
      </c>
      <c r="J8" s="110" t="s">
        <v>333</v>
      </c>
    </row>
    <row r="9" spans="1:10">
      <c r="A9" s="110">
        <v>8</v>
      </c>
      <c r="B9" s="110" t="s">
        <v>404</v>
      </c>
      <c r="C9" s="110" t="s">
        <v>149</v>
      </c>
      <c r="D9" s="110" t="s">
        <v>431</v>
      </c>
      <c r="E9" s="110" t="s">
        <v>432</v>
      </c>
      <c r="F9" s="110" t="s">
        <v>433</v>
      </c>
      <c r="G9" s="110" t="s">
        <v>408</v>
      </c>
      <c r="J9" s="110" t="s">
        <v>333</v>
      </c>
    </row>
    <row r="10" spans="1:10">
      <c r="A10" s="110">
        <v>9</v>
      </c>
      <c r="B10" s="110" t="s">
        <v>404</v>
      </c>
      <c r="C10" s="110" t="s">
        <v>149</v>
      </c>
      <c r="D10" s="110" t="s">
        <v>434</v>
      </c>
      <c r="E10" s="110" t="s">
        <v>435</v>
      </c>
      <c r="F10" s="110" t="s">
        <v>436</v>
      </c>
      <c r="G10" s="110" t="s">
        <v>408</v>
      </c>
      <c r="J10" s="110" t="s">
        <v>333</v>
      </c>
    </row>
    <row r="11" spans="1:10">
      <c r="A11" s="110">
        <v>10</v>
      </c>
      <c r="B11" s="110" t="s">
        <v>404</v>
      </c>
      <c r="C11" s="110" t="s">
        <v>149</v>
      </c>
      <c r="D11" s="110" t="s">
        <v>437</v>
      </c>
      <c r="E11" s="110" t="s">
        <v>438</v>
      </c>
      <c r="F11" s="110" t="s">
        <v>439</v>
      </c>
      <c r="G11" s="110" t="s">
        <v>408</v>
      </c>
      <c r="H11" s="110" t="s">
        <v>440</v>
      </c>
      <c r="J11" s="110" t="s">
        <v>333</v>
      </c>
    </row>
    <row r="12" spans="1:10">
      <c r="A12" s="110">
        <v>11</v>
      </c>
      <c r="B12" s="110" t="s">
        <v>404</v>
      </c>
      <c r="C12" s="110" t="s">
        <v>149</v>
      </c>
      <c r="D12" s="110" t="s">
        <v>441</v>
      </c>
      <c r="E12" s="110" t="s">
        <v>442</v>
      </c>
      <c r="F12" s="110" t="s">
        <v>443</v>
      </c>
      <c r="G12" s="110" t="s">
        <v>408</v>
      </c>
      <c r="J12" s="110" t="s">
        <v>333</v>
      </c>
    </row>
    <row r="13" spans="1:10">
      <c r="A13" s="110">
        <v>12</v>
      </c>
      <c r="B13" s="110" t="s">
        <v>404</v>
      </c>
      <c r="C13" s="110" t="s">
        <v>149</v>
      </c>
      <c r="D13" s="110" t="s">
        <v>444</v>
      </c>
      <c r="E13" s="110" t="s">
        <v>445</v>
      </c>
      <c r="F13" s="110" t="s">
        <v>446</v>
      </c>
      <c r="G13" s="110" t="s">
        <v>408</v>
      </c>
      <c r="J13" s="110" t="s">
        <v>333</v>
      </c>
    </row>
    <row r="14" spans="1:10">
      <c r="A14" s="110">
        <v>13</v>
      </c>
      <c r="B14" s="110" t="s">
        <v>404</v>
      </c>
      <c r="C14" s="110" t="s">
        <v>149</v>
      </c>
      <c r="D14" s="110" t="s">
        <v>447</v>
      </c>
      <c r="E14" s="110" t="s">
        <v>448</v>
      </c>
      <c r="F14" s="110" t="s">
        <v>449</v>
      </c>
      <c r="G14" s="110" t="s">
        <v>450</v>
      </c>
      <c r="H14" s="110" t="s">
        <v>451</v>
      </c>
      <c r="J14" s="110" t="s">
        <v>333</v>
      </c>
    </row>
    <row r="15" spans="1:10">
      <c r="A15" s="110">
        <v>14</v>
      </c>
      <c r="B15" s="110" t="s">
        <v>404</v>
      </c>
      <c r="C15" s="110" t="s">
        <v>149</v>
      </c>
      <c r="D15" s="110" t="s">
        <v>452</v>
      </c>
      <c r="E15" s="110" t="s">
        <v>453</v>
      </c>
      <c r="F15" s="110" t="s">
        <v>454</v>
      </c>
      <c r="G15" s="110" t="s">
        <v>455</v>
      </c>
      <c r="J15" s="110" t="s">
        <v>333</v>
      </c>
    </row>
    <row r="16" spans="1:10">
      <c r="A16" s="110">
        <v>15</v>
      </c>
      <c r="B16" s="110" t="s">
        <v>404</v>
      </c>
      <c r="C16" s="110" t="s">
        <v>149</v>
      </c>
      <c r="D16" s="110" t="s">
        <v>456</v>
      </c>
      <c r="E16" s="110" t="s">
        <v>457</v>
      </c>
      <c r="F16" s="110" t="s">
        <v>458</v>
      </c>
      <c r="G16" s="110" t="s">
        <v>420</v>
      </c>
      <c r="H16" s="110" t="s">
        <v>459</v>
      </c>
      <c r="J16" s="110" t="s">
        <v>333</v>
      </c>
    </row>
    <row r="17" spans="1:10">
      <c r="A17" s="110">
        <v>16</v>
      </c>
      <c r="B17" s="110" t="s">
        <v>404</v>
      </c>
      <c r="C17" s="110" t="s">
        <v>149</v>
      </c>
      <c r="D17" s="110" t="s">
        <v>460</v>
      </c>
      <c r="E17" s="110" t="s">
        <v>461</v>
      </c>
      <c r="F17" s="110" t="s">
        <v>462</v>
      </c>
      <c r="G17" s="110" t="s">
        <v>463</v>
      </c>
      <c r="J17" s="110" t="s">
        <v>333</v>
      </c>
    </row>
    <row r="18" spans="1:10">
      <c r="A18" s="110">
        <v>17</v>
      </c>
      <c r="B18" s="110" t="s">
        <v>404</v>
      </c>
      <c r="C18" s="110" t="s">
        <v>149</v>
      </c>
      <c r="D18" s="110" t="s">
        <v>464</v>
      </c>
      <c r="E18" s="110" t="s">
        <v>465</v>
      </c>
      <c r="F18" s="110" t="s">
        <v>466</v>
      </c>
      <c r="G18" s="110" t="s">
        <v>467</v>
      </c>
      <c r="J18" s="110" t="s">
        <v>333</v>
      </c>
    </row>
    <row r="19" spans="1:10">
      <c r="A19" s="110">
        <v>18</v>
      </c>
      <c r="B19" s="110" t="s">
        <v>404</v>
      </c>
      <c r="C19" s="110" t="s">
        <v>149</v>
      </c>
      <c r="D19" s="110" t="s">
        <v>468</v>
      </c>
      <c r="E19" s="110" t="s">
        <v>469</v>
      </c>
      <c r="F19" s="110" t="s">
        <v>470</v>
      </c>
      <c r="G19" s="110" t="s">
        <v>408</v>
      </c>
      <c r="H19" s="110" t="s">
        <v>471</v>
      </c>
      <c r="J19" s="110" t="s">
        <v>333</v>
      </c>
    </row>
    <row r="20" spans="1:10">
      <c r="A20" s="110">
        <v>19</v>
      </c>
      <c r="B20" s="110" t="s">
        <v>404</v>
      </c>
      <c r="C20" s="110" t="s">
        <v>149</v>
      </c>
      <c r="D20" s="110" t="s">
        <v>472</v>
      </c>
      <c r="E20" s="110" t="s">
        <v>473</v>
      </c>
      <c r="F20" s="110" t="s">
        <v>474</v>
      </c>
      <c r="G20" s="110" t="s">
        <v>415</v>
      </c>
      <c r="J20" s="110" t="s">
        <v>333</v>
      </c>
    </row>
    <row r="21" spans="1:10">
      <c r="A21" s="110">
        <v>20</v>
      </c>
      <c r="B21" s="110" t="s">
        <v>404</v>
      </c>
      <c r="C21" s="110" t="s">
        <v>149</v>
      </c>
      <c r="D21" s="110" t="s">
        <v>475</v>
      </c>
      <c r="E21" s="110" t="s">
        <v>476</v>
      </c>
      <c r="F21" s="110" t="s">
        <v>477</v>
      </c>
      <c r="G21" s="110" t="s">
        <v>478</v>
      </c>
      <c r="J21" s="110" t="s">
        <v>333</v>
      </c>
    </row>
    <row r="22" spans="1:10">
      <c r="A22" s="110">
        <v>21</v>
      </c>
      <c r="B22" s="110" t="s">
        <v>404</v>
      </c>
      <c r="C22" s="110" t="s">
        <v>149</v>
      </c>
      <c r="D22" s="110" t="s">
        <v>479</v>
      </c>
      <c r="E22" s="110" t="s">
        <v>480</v>
      </c>
      <c r="F22" s="110" t="s">
        <v>481</v>
      </c>
      <c r="G22" s="110" t="s">
        <v>467</v>
      </c>
      <c r="J22" s="110" t="s">
        <v>333</v>
      </c>
    </row>
    <row r="23" spans="1:10">
      <c r="A23" s="110">
        <v>22</v>
      </c>
      <c r="B23" s="110" t="s">
        <v>404</v>
      </c>
      <c r="C23" s="110" t="s">
        <v>149</v>
      </c>
      <c r="D23" s="110" t="s">
        <v>482</v>
      </c>
      <c r="E23" s="110" t="s">
        <v>483</v>
      </c>
      <c r="F23" s="110" t="s">
        <v>484</v>
      </c>
      <c r="G23" s="110" t="s">
        <v>408</v>
      </c>
      <c r="J23" s="110" t="s">
        <v>333</v>
      </c>
    </row>
    <row r="24" spans="1:10">
      <c r="A24" s="110">
        <v>23</v>
      </c>
      <c r="B24" s="110" t="s">
        <v>404</v>
      </c>
      <c r="C24" s="110" t="s">
        <v>149</v>
      </c>
      <c r="D24" s="110" t="s">
        <v>485</v>
      </c>
      <c r="E24" s="110" t="s">
        <v>486</v>
      </c>
      <c r="F24" s="110" t="s">
        <v>487</v>
      </c>
      <c r="G24" s="110" t="s">
        <v>408</v>
      </c>
      <c r="H24" s="110" t="s">
        <v>488</v>
      </c>
      <c r="J24" s="110" t="s">
        <v>333</v>
      </c>
    </row>
    <row r="25" spans="1:10">
      <c r="A25" s="110">
        <v>24</v>
      </c>
      <c r="B25" s="110" t="s">
        <v>404</v>
      </c>
      <c r="C25" s="110" t="s">
        <v>149</v>
      </c>
      <c r="D25" s="110" t="s">
        <v>489</v>
      </c>
      <c r="E25" s="110" t="s">
        <v>490</v>
      </c>
      <c r="F25" s="110" t="s">
        <v>491</v>
      </c>
      <c r="G25" s="110" t="s">
        <v>492</v>
      </c>
      <c r="J25" s="110" t="s">
        <v>333</v>
      </c>
    </row>
    <row r="26" spans="1:10">
      <c r="A26" s="110">
        <v>25</v>
      </c>
      <c r="B26" s="110" t="s">
        <v>404</v>
      </c>
      <c r="C26" s="110" t="s">
        <v>149</v>
      </c>
      <c r="D26" s="110" t="s">
        <v>493</v>
      </c>
      <c r="E26" s="110" t="s">
        <v>494</v>
      </c>
      <c r="F26" s="110" t="s">
        <v>495</v>
      </c>
      <c r="G26" s="110" t="s">
        <v>492</v>
      </c>
      <c r="J26" s="110" t="s">
        <v>333</v>
      </c>
    </row>
    <row r="27" spans="1:10">
      <c r="A27" s="110">
        <v>26</v>
      </c>
      <c r="B27" s="110" t="s">
        <v>404</v>
      </c>
      <c r="C27" s="110" t="s">
        <v>149</v>
      </c>
      <c r="D27" s="110" t="s">
        <v>496</v>
      </c>
      <c r="E27" s="110" t="s">
        <v>497</v>
      </c>
      <c r="F27" s="110" t="s">
        <v>498</v>
      </c>
      <c r="G27" s="110" t="s">
        <v>499</v>
      </c>
      <c r="J27" s="110" t="s">
        <v>333</v>
      </c>
    </row>
    <row r="28" spans="1:10">
      <c r="A28" s="110">
        <v>27</v>
      </c>
      <c r="B28" s="110" t="s">
        <v>404</v>
      </c>
      <c r="C28" s="110" t="s">
        <v>149</v>
      </c>
      <c r="D28" s="110" t="s">
        <v>500</v>
      </c>
      <c r="E28" s="110" t="s">
        <v>501</v>
      </c>
      <c r="F28" s="110" t="s">
        <v>502</v>
      </c>
      <c r="G28" s="110" t="s">
        <v>420</v>
      </c>
      <c r="J28" s="110" t="s">
        <v>333</v>
      </c>
    </row>
    <row r="29" spans="1:10">
      <c r="A29" s="110">
        <v>28</v>
      </c>
      <c r="B29" s="110" t="s">
        <v>404</v>
      </c>
      <c r="C29" s="110" t="s">
        <v>149</v>
      </c>
      <c r="D29" s="110" t="s">
        <v>503</v>
      </c>
      <c r="E29" s="110" t="s">
        <v>504</v>
      </c>
      <c r="F29" s="110" t="s">
        <v>505</v>
      </c>
      <c r="G29" s="110" t="s">
        <v>506</v>
      </c>
      <c r="J29" s="110" t="s">
        <v>333</v>
      </c>
    </row>
    <row r="30" spans="1:10">
      <c r="A30" s="110">
        <v>29</v>
      </c>
      <c r="B30" s="110" t="s">
        <v>404</v>
      </c>
      <c r="C30" s="110" t="s">
        <v>149</v>
      </c>
      <c r="D30" s="110" t="s">
        <v>507</v>
      </c>
      <c r="E30" s="110" t="s">
        <v>508</v>
      </c>
      <c r="F30" s="110" t="s">
        <v>509</v>
      </c>
      <c r="G30" s="110" t="s">
        <v>506</v>
      </c>
      <c r="J30" s="110" t="s">
        <v>333</v>
      </c>
    </row>
    <row r="31" spans="1:10">
      <c r="A31" s="110">
        <v>30</v>
      </c>
      <c r="B31" s="110" t="s">
        <v>404</v>
      </c>
      <c r="C31" s="110" t="s">
        <v>149</v>
      </c>
      <c r="D31" s="110" t="s">
        <v>510</v>
      </c>
      <c r="E31" s="110" t="s">
        <v>511</v>
      </c>
      <c r="F31" s="110" t="s">
        <v>512</v>
      </c>
      <c r="G31" s="110" t="s">
        <v>506</v>
      </c>
      <c r="J31" s="110" t="s">
        <v>333</v>
      </c>
    </row>
    <row r="32" spans="1:10">
      <c r="A32" s="110">
        <v>31</v>
      </c>
      <c r="B32" s="110" t="s">
        <v>404</v>
      </c>
      <c r="C32" s="110" t="s">
        <v>149</v>
      </c>
      <c r="D32" s="110" t="s">
        <v>513</v>
      </c>
      <c r="E32" s="110" t="s">
        <v>514</v>
      </c>
      <c r="F32" s="110" t="s">
        <v>515</v>
      </c>
      <c r="G32" s="110" t="s">
        <v>506</v>
      </c>
      <c r="J32" s="110" t="s">
        <v>333</v>
      </c>
    </row>
    <row r="33" spans="1:10">
      <c r="A33" s="110">
        <v>32</v>
      </c>
      <c r="B33" s="110" t="s">
        <v>404</v>
      </c>
      <c r="C33" s="110" t="s">
        <v>149</v>
      </c>
      <c r="D33" s="110" t="s">
        <v>516</v>
      </c>
      <c r="E33" s="110" t="s">
        <v>517</v>
      </c>
      <c r="F33" s="110" t="s">
        <v>518</v>
      </c>
      <c r="G33" s="110" t="s">
        <v>467</v>
      </c>
      <c r="J33" s="110" t="s">
        <v>333</v>
      </c>
    </row>
    <row r="34" spans="1:10">
      <c r="A34" s="110">
        <v>33</v>
      </c>
      <c r="B34" s="110" t="s">
        <v>404</v>
      </c>
      <c r="C34" s="110" t="s">
        <v>149</v>
      </c>
      <c r="D34" s="110" t="s">
        <v>519</v>
      </c>
      <c r="E34" s="110" t="s">
        <v>520</v>
      </c>
      <c r="F34" s="110" t="s">
        <v>521</v>
      </c>
      <c r="G34" s="110" t="s">
        <v>522</v>
      </c>
      <c r="J34" s="110" t="s">
        <v>333</v>
      </c>
    </row>
    <row r="35" spans="1:10">
      <c r="A35" s="110">
        <v>34</v>
      </c>
      <c r="B35" s="110" t="s">
        <v>404</v>
      </c>
      <c r="C35" s="110" t="s">
        <v>149</v>
      </c>
      <c r="D35" s="110" t="s">
        <v>523</v>
      </c>
      <c r="E35" s="110" t="s">
        <v>524</v>
      </c>
      <c r="F35" s="110" t="s">
        <v>525</v>
      </c>
      <c r="G35" s="110" t="s">
        <v>467</v>
      </c>
      <c r="J35" s="110" t="s">
        <v>333</v>
      </c>
    </row>
    <row r="36" spans="1:10">
      <c r="A36" s="110">
        <v>35</v>
      </c>
      <c r="B36" s="110" t="s">
        <v>404</v>
      </c>
      <c r="C36" s="110" t="s">
        <v>149</v>
      </c>
      <c r="D36" s="110" t="s">
        <v>526</v>
      </c>
      <c r="E36" s="110" t="s">
        <v>527</v>
      </c>
      <c r="F36" s="110" t="s">
        <v>528</v>
      </c>
      <c r="G36" s="110" t="s">
        <v>420</v>
      </c>
      <c r="J36" s="110" t="s">
        <v>333</v>
      </c>
    </row>
    <row r="37" spans="1:10">
      <c r="A37" s="110">
        <v>36</v>
      </c>
      <c r="B37" s="110" t="s">
        <v>404</v>
      </c>
      <c r="C37" s="110" t="s">
        <v>149</v>
      </c>
      <c r="D37" s="110" t="s">
        <v>529</v>
      </c>
      <c r="E37" s="110" t="s">
        <v>530</v>
      </c>
      <c r="F37" s="110" t="s">
        <v>531</v>
      </c>
      <c r="G37" s="110" t="s">
        <v>420</v>
      </c>
      <c r="J37" s="110" t="s">
        <v>333</v>
      </c>
    </row>
    <row r="38" spans="1:10">
      <c r="A38" s="110">
        <v>37</v>
      </c>
      <c r="B38" s="110" t="s">
        <v>404</v>
      </c>
      <c r="C38" s="110" t="s">
        <v>149</v>
      </c>
      <c r="D38" s="110" t="s">
        <v>532</v>
      </c>
      <c r="E38" s="110" t="s">
        <v>533</v>
      </c>
      <c r="F38" s="110" t="s">
        <v>534</v>
      </c>
      <c r="G38" s="110" t="s">
        <v>506</v>
      </c>
      <c r="J38" s="110" t="s">
        <v>333</v>
      </c>
    </row>
    <row r="39" spans="1:10">
      <c r="A39" s="110">
        <v>38</v>
      </c>
      <c r="B39" s="110" t="s">
        <v>404</v>
      </c>
      <c r="C39" s="110" t="s">
        <v>149</v>
      </c>
      <c r="D39" s="110" t="s">
        <v>535</v>
      </c>
      <c r="E39" s="110" t="s">
        <v>536</v>
      </c>
      <c r="F39" s="110" t="s">
        <v>537</v>
      </c>
      <c r="G39" s="110" t="s">
        <v>463</v>
      </c>
      <c r="J39" s="110" t="s">
        <v>333</v>
      </c>
    </row>
    <row r="40" spans="1:10">
      <c r="A40" s="110">
        <v>39</v>
      </c>
      <c r="B40" s="110" t="s">
        <v>404</v>
      </c>
      <c r="C40" s="110" t="s">
        <v>149</v>
      </c>
      <c r="D40" s="110" t="s">
        <v>538</v>
      </c>
      <c r="E40" s="110" t="s">
        <v>539</v>
      </c>
      <c r="F40" s="110" t="s">
        <v>540</v>
      </c>
      <c r="G40" s="110" t="s">
        <v>420</v>
      </c>
      <c r="J40" s="110" t="s">
        <v>333</v>
      </c>
    </row>
    <row r="41" spans="1:10">
      <c r="A41" s="110">
        <v>40</v>
      </c>
      <c r="B41" s="110" t="s">
        <v>404</v>
      </c>
      <c r="C41" s="110" t="s">
        <v>149</v>
      </c>
      <c r="D41" s="110" t="s">
        <v>541</v>
      </c>
      <c r="E41" s="110" t="s">
        <v>542</v>
      </c>
      <c r="F41" s="110" t="s">
        <v>543</v>
      </c>
      <c r="G41" s="110" t="s">
        <v>467</v>
      </c>
      <c r="J41" s="110" t="s">
        <v>333</v>
      </c>
    </row>
    <row r="42" spans="1:10">
      <c r="A42" s="110">
        <v>41</v>
      </c>
      <c r="B42" s="110" t="s">
        <v>404</v>
      </c>
      <c r="C42" s="110" t="s">
        <v>149</v>
      </c>
      <c r="D42" s="110" t="s">
        <v>544</v>
      </c>
      <c r="E42" s="110" t="s">
        <v>545</v>
      </c>
      <c r="F42" s="110" t="s">
        <v>546</v>
      </c>
      <c r="G42" s="110" t="s">
        <v>506</v>
      </c>
      <c r="J42" s="110" t="s">
        <v>333</v>
      </c>
    </row>
    <row r="43" spans="1:10">
      <c r="A43" s="110">
        <v>42</v>
      </c>
      <c r="B43" s="110" t="s">
        <v>404</v>
      </c>
      <c r="C43" s="110" t="s">
        <v>149</v>
      </c>
      <c r="D43" s="110" t="s">
        <v>547</v>
      </c>
      <c r="E43" s="110" t="s">
        <v>548</v>
      </c>
      <c r="F43" s="110" t="s">
        <v>549</v>
      </c>
      <c r="G43" s="110" t="s">
        <v>550</v>
      </c>
      <c r="J43" s="110" t="s">
        <v>333</v>
      </c>
    </row>
    <row r="44" spans="1:10">
      <c r="A44" s="110">
        <v>43</v>
      </c>
      <c r="B44" s="110" t="s">
        <v>404</v>
      </c>
      <c r="C44" s="110" t="s">
        <v>149</v>
      </c>
      <c r="D44" s="110" t="s">
        <v>551</v>
      </c>
      <c r="E44" s="110" t="s">
        <v>552</v>
      </c>
      <c r="F44" s="110" t="s">
        <v>553</v>
      </c>
      <c r="G44" s="110" t="s">
        <v>506</v>
      </c>
      <c r="J44" s="110" t="s">
        <v>333</v>
      </c>
    </row>
    <row r="45" spans="1:10">
      <c r="A45" s="110">
        <v>44</v>
      </c>
      <c r="B45" s="110" t="s">
        <v>404</v>
      </c>
      <c r="C45" s="110" t="s">
        <v>149</v>
      </c>
      <c r="D45" s="110" t="s">
        <v>554</v>
      </c>
      <c r="E45" s="110" t="s">
        <v>555</v>
      </c>
      <c r="F45" s="110" t="s">
        <v>556</v>
      </c>
      <c r="G45" s="110" t="s">
        <v>467</v>
      </c>
      <c r="J45" s="110" t="s">
        <v>333</v>
      </c>
    </row>
    <row r="46" spans="1:10">
      <c r="A46" s="110">
        <v>45</v>
      </c>
      <c r="B46" s="110" t="s">
        <v>404</v>
      </c>
      <c r="C46" s="110" t="s">
        <v>149</v>
      </c>
      <c r="D46" s="110" t="s">
        <v>557</v>
      </c>
      <c r="E46" s="110" t="s">
        <v>558</v>
      </c>
      <c r="F46" s="110" t="s">
        <v>559</v>
      </c>
      <c r="G46" s="110" t="s">
        <v>420</v>
      </c>
      <c r="J46" s="110" t="s">
        <v>333</v>
      </c>
    </row>
    <row r="47" spans="1:10">
      <c r="A47" s="110">
        <v>46</v>
      </c>
      <c r="B47" s="110" t="s">
        <v>404</v>
      </c>
      <c r="C47" s="110" t="s">
        <v>149</v>
      </c>
      <c r="D47" s="110" t="s">
        <v>560</v>
      </c>
      <c r="E47" s="110" t="s">
        <v>561</v>
      </c>
      <c r="F47" s="110" t="s">
        <v>562</v>
      </c>
      <c r="G47" s="110" t="s">
        <v>463</v>
      </c>
      <c r="J47" s="110" t="s">
        <v>333</v>
      </c>
    </row>
    <row r="48" spans="1:10">
      <c r="A48" s="110">
        <v>47</v>
      </c>
      <c r="B48" s="110" t="s">
        <v>404</v>
      </c>
      <c r="C48" s="110" t="s">
        <v>149</v>
      </c>
      <c r="D48" s="110" t="s">
        <v>563</v>
      </c>
      <c r="E48" s="110" t="s">
        <v>564</v>
      </c>
      <c r="F48" s="110" t="s">
        <v>565</v>
      </c>
      <c r="G48" s="110" t="s">
        <v>506</v>
      </c>
      <c r="J48" s="110" t="s">
        <v>333</v>
      </c>
    </row>
    <row r="49" spans="1:10">
      <c r="A49" s="110">
        <v>48</v>
      </c>
      <c r="B49" s="110" t="s">
        <v>404</v>
      </c>
      <c r="C49" s="110" t="s">
        <v>149</v>
      </c>
      <c r="D49" s="110" t="s">
        <v>566</v>
      </c>
      <c r="E49" s="110" t="s">
        <v>567</v>
      </c>
      <c r="F49" s="110" t="s">
        <v>568</v>
      </c>
      <c r="G49" s="110" t="s">
        <v>420</v>
      </c>
      <c r="J49" s="110" t="s">
        <v>333</v>
      </c>
    </row>
    <row r="50" spans="1:10">
      <c r="A50" s="110">
        <v>49</v>
      </c>
      <c r="B50" s="110" t="s">
        <v>404</v>
      </c>
      <c r="C50" s="110" t="s">
        <v>149</v>
      </c>
      <c r="D50" s="110" t="s">
        <v>569</v>
      </c>
      <c r="E50" s="110" t="s">
        <v>570</v>
      </c>
      <c r="F50" s="110" t="s">
        <v>571</v>
      </c>
      <c r="G50" s="110" t="s">
        <v>506</v>
      </c>
      <c r="J50" s="110" t="s">
        <v>333</v>
      </c>
    </row>
    <row r="51" spans="1:10">
      <c r="A51" s="110">
        <v>50</v>
      </c>
      <c r="B51" s="110" t="s">
        <v>404</v>
      </c>
      <c r="C51" s="110" t="s">
        <v>149</v>
      </c>
      <c r="D51" s="110" t="s">
        <v>572</v>
      </c>
      <c r="E51" s="110" t="s">
        <v>573</v>
      </c>
      <c r="F51" s="110" t="s">
        <v>574</v>
      </c>
      <c r="G51" s="110" t="s">
        <v>575</v>
      </c>
      <c r="J51" s="110" t="s">
        <v>333</v>
      </c>
    </row>
    <row r="52" spans="1:10">
      <c r="A52" s="110">
        <v>51</v>
      </c>
      <c r="B52" s="110" t="s">
        <v>404</v>
      </c>
      <c r="C52" s="110" t="s">
        <v>149</v>
      </c>
      <c r="D52" s="110" t="s">
        <v>576</v>
      </c>
      <c r="E52" s="110" t="s">
        <v>577</v>
      </c>
      <c r="F52" s="110" t="s">
        <v>578</v>
      </c>
      <c r="G52" s="110" t="s">
        <v>408</v>
      </c>
      <c r="J52" s="110" t="s">
        <v>333</v>
      </c>
    </row>
    <row r="53" spans="1:10">
      <c r="A53" s="110">
        <v>52</v>
      </c>
      <c r="B53" s="110" t="s">
        <v>404</v>
      </c>
      <c r="C53" s="110" t="s">
        <v>149</v>
      </c>
      <c r="D53" s="110" t="s">
        <v>579</v>
      </c>
      <c r="E53" s="110" t="s">
        <v>580</v>
      </c>
      <c r="F53" s="110" t="s">
        <v>581</v>
      </c>
      <c r="G53" s="110" t="s">
        <v>408</v>
      </c>
      <c r="J53" s="110" t="s">
        <v>333</v>
      </c>
    </row>
    <row r="54" spans="1:10">
      <c r="A54" s="110">
        <v>53</v>
      </c>
      <c r="B54" s="110" t="s">
        <v>404</v>
      </c>
      <c r="C54" s="110" t="s">
        <v>149</v>
      </c>
      <c r="D54" s="110" t="s">
        <v>582</v>
      </c>
      <c r="E54" s="110" t="s">
        <v>583</v>
      </c>
      <c r="F54" s="110" t="s">
        <v>584</v>
      </c>
      <c r="G54" s="110" t="s">
        <v>408</v>
      </c>
      <c r="J54" s="110" t="s">
        <v>333</v>
      </c>
    </row>
    <row r="55" spans="1:10">
      <c r="A55" s="110">
        <v>54</v>
      </c>
      <c r="B55" s="110" t="s">
        <v>404</v>
      </c>
      <c r="C55" s="110" t="s">
        <v>149</v>
      </c>
      <c r="D55" s="110" t="s">
        <v>585</v>
      </c>
      <c r="E55" s="110" t="s">
        <v>586</v>
      </c>
      <c r="F55" s="110" t="s">
        <v>587</v>
      </c>
      <c r="G55" s="110" t="s">
        <v>463</v>
      </c>
      <c r="J55" s="110" t="s">
        <v>333</v>
      </c>
    </row>
    <row r="56" spans="1:10">
      <c r="A56" s="110">
        <v>55</v>
      </c>
      <c r="B56" s="110" t="s">
        <v>404</v>
      </c>
      <c r="C56" s="110" t="s">
        <v>149</v>
      </c>
      <c r="D56" s="110" t="s">
        <v>588</v>
      </c>
      <c r="E56" s="110" t="s">
        <v>589</v>
      </c>
      <c r="F56" s="110" t="s">
        <v>590</v>
      </c>
      <c r="G56" s="110" t="s">
        <v>478</v>
      </c>
      <c r="J56" s="110" t="s">
        <v>333</v>
      </c>
    </row>
    <row r="57" spans="1:10">
      <c r="A57" s="110">
        <v>56</v>
      </c>
      <c r="B57" s="110" t="s">
        <v>404</v>
      </c>
      <c r="C57" s="110" t="s">
        <v>149</v>
      </c>
      <c r="D57" s="110" t="s">
        <v>591</v>
      </c>
      <c r="E57" s="110" t="s">
        <v>592</v>
      </c>
      <c r="F57" s="110" t="s">
        <v>593</v>
      </c>
      <c r="G57" s="110" t="s">
        <v>408</v>
      </c>
      <c r="J57" s="110" t="s">
        <v>333</v>
      </c>
    </row>
    <row r="58" spans="1:10">
      <c r="A58" s="110">
        <v>57</v>
      </c>
      <c r="B58" s="110" t="s">
        <v>404</v>
      </c>
      <c r="C58" s="110" t="s">
        <v>149</v>
      </c>
      <c r="D58" s="110" t="s">
        <v>594</v>
      </c>
      <c r="E58" s="110" t="s">
        <v>595</v>
      </c>
      <c r="F58" s="110" t="s">
        <v>596</v>
      </c>
      <c r="G58" s="110" t="s">
        <v>467</v>
      </c>
      <c r="J58" s="110" t="s">
        <v>333</v>
      </c>
    </row>
    <row r="59" spans="1:10">
      <c r="A59" s="110">
        <v>58</v>
      </c>
      <c r="B59" s="110" t="s">
        <v>404</v>
      </c>
      <c r="C59" s="110" t="s">
        <v>149</v>
      </c>
      <c r="D59" s="110" t="s">
        <v>597</v>
      </c>
      <c r="E59" s="110" t="s">
        <v>598</v>
      </c>
      <c r="F59" s="110" t="s">
        <v>599</v>
      </c>
      <c r="G59" s="110" t="s">
        <v>600</v>
      </c>
      <c r="J59" s="110" t="s">
        <v>333</v>
      </c>
    </row>
    <row r="60" spans="1:10">
      <c r="A60" s="110">
        <v>59</v>
      </c>
      <c r="B60" s="110" t="s">
        <v>404</v>
      </c>
      <c r="C60" s="110" t="s">
        <v>149</v>
      </c>
      <c r="D60" s="110" t="s">
        <v>601</v>
      </c>
      <c r="E60" s="110" t="s">
        <v>602</v>
      </c>
      <c r="F60" s="110" t="s">
        <v>599</v>
      </c>
      <c r="G60" s="110" t="s">
        <v>603</v>
      </c>
      <c r="J60" s="110" t="s">
        <v>333</v>
      </c>
    </row>
    <row r="61" spans="1:10">
      <c r="A61" s="110">
        <v>60</v>
      </c>
      <c r="B61" s="110" t="s">
        <v>404</v>
      </c>
      <c r="C61" s="110" t="s">
        <v>149</v>
      </c>
      <c r="D61" s="110" t="s">
        <v>604</v>
      </c>
      <c r="E61" s="110" t="s">
        <v>605</v>
      </c>
      <c r="F61" s="110" t="s">
        <v>599</v>
      </c>
      <c r="G61" s="110" t="s">
        <v>606</v>
      </c>
      <c r="J61" s="110" t="s">
        <v>333</v>
      </c>
    </row>
    <row r="62" spans="1:10">
      <c r="A62" s="110">
        <v>61</v>
      </c>
      <c r="B62" s="110" t="s">
        <v>404</v>
      </c>
      <c r="C62" s="110" t="s">
        <v>149</v>
      </c>
      <c r="D62" s="110" t="s">
        <v>607</v>
      </c>
      <c r="E62" s="110" t="s">
        <v>608</v>
      </c>
      <c r="F62" s="110" t="s">
        <v>599</v>
      </c>
      <c r="G62" s="110" t="s">
        <v>609</v>
      </c>
      <c r="J62" s="110" t="s">
        <v>333</v>
      </c>
    </row>
    <row r="63" spans="1:10">
      <c r="A63" s="110">
        <v>62</v>
      </c>
      <c r="B63" s="110" t="s">
        <v>404</v>
      </c>
      <c r="C63" s="110" t="s">
        <v>149</v>
      </c>
      <c r="D63" s="110" t="s">
        <v>610</v>
      </c>
      <c r="E63" s="110" t="s">
        <v>611</v>
      </c>
      <c r="F63" s="110" t="s">
        <v>599</v>
      </c>
      <c r="G63" s="110" t="s">
        <v>612</v>
      </c>
      <c r="J63" s="110" t="s">
        <v>333</v>
      </c>
    </row>
    <row r="64" spans="1:10">
      <c r="A64" s="110">
        <v>63</v>
      </c>
      <c r="B64" s="110" t="s">
        <v>404</v>
      </c>
      <c r="C64" s="110" t="s">
        <v>149</v>
      </c>
      <c r="D64" s="110" t="s">
        <v>613</v>
      </c>
      <c r="E64" s="110" t="s">
        <v>614</v>
      </c>
      <c r="F64" s="110" t="s">
        <v>615</v>
      </c>
      <c r="G64" s="110" t="s">
        <v>478</v>
      </c>
      <c r="J64" s="110" t="s">
        <v>333</v>
      </c>
    </row>
    <row r="65" spans="1:10">
      <c r="A65" s="110">
        <v>64</v>
      </c>
      <c r="B65" s="110" t="s">
        <v>404</v>
      </c>
      <c r="C65" s="110" t="s">
        <v>149</v>
      </c>
      <c r="D65" s="110" t="s">
        <v>616</v>
      </c>
      <c r="E65" s="110" t="s">
        <v>617</v>
      </c>
      <c r="F65" s="110" t="s">
        <v>618</v>
      </c>
      <c r="G65" s="110" t="s">
        <v>467</v>
      </c>
      <c r="J65" s="110" t="s">
        <v>333</v>
      </c>
    </row>
    <row r="66" spans="1:10">
      <c r="A66" s="110">
        <v>65</v>
      </c>
      <c r="B66" s="110" t="s">
        <v>404</v>
      </c>
      <c r="C66" s="110" t="s">
        <v>149</v>
      </c>
      <c r="D66" s="110" t="s">
        <v>619</v>
      </c>
      <c r="E66" s="110" t="s">
        <v>620</v>
      </c>
      <c r="F66" s="110" t="s">
        <v>621</v>
      </c>
      <c r="G66" s="110" t="s">
        <v>506</v>
      </c>
      <c r="J66" s="110" t="s">
        <v>333</v>
      </c>
    </row>
    <row r="67" spans="1:10">
      <c r="A67" s="110">
        <v>66</v>
      </c>
      <c r="B67" s="110" t="s">
        <v>404</v>
      </c>
      <c r="C67" s="110" t="s">
        <v>149</v>
      </c>
      <c r="D67" s="110" t="s">
        <v>622</v>
      </c>
      <c r="E67" s="110" t="s">
        <v>623</v>
      </c>
      <c r="F67" s="110" t="s">
        <v>624</v>
      </c>
      <c r="G67" s="110" t="s">
        <v>420</v>
      </c>
      <c r="J67" s="110" t="s">
        <v>333</v>
      </c>
    </row>
    <row r="68" spans="1:10">
      <c r="A68" s="110">
        <v>67</v>
      </c>
      <c r="B68" s="110" t="s">
        <v>404</v>
      </c>
      <c r="C68" s="110" t="s">
        <v>149</v>
      </c>
      <c r="D68" s="110" t="s">
        <v>625</v>
      </c>
      <c r="E68" s="110" t="s">
        <v>626</v>
      </c>
      <c r="F68" s="110" t="s">
        <v>627</v>
      </c>
      <c r="G68" s="110" t="s">
        <v>628</v>
      </c>
      <c r="H68" s="110" t="s">
        <v>440</v>
      </c>
      <c r="J68" s="110" t="s">
        <v>333</v>
      </c>
    </row>
    <row r="69" spans="1:10">
      <c r="A69" s="110">
        <v>68</v>
      </c>
      <c r="B69" s="110" t="s">
        <v>404</v>
      </c>
      <c r="C69" s="110" t="s">
        <v>149</v>
      </c>
      <c r="D69" s="110" t="s">
        <v>629</v>
      </c>
      <c r="E69" s="110" t="s">
        <v>630</v>
      </c>
      <c r="F69" s="110" t="s">
        <v>631</v>
      </c>
      <c r="G69" s="110" t="s">
        <v>420</v>
      </c>
      <c r="H69" s="110" t="s">
        <v>632</v>
      </c>
      <c r="J69" s="110" t="s">
        <v>333</v>
      </c>
    </row>
    <row r="70" spans="1:10">
      <c r="A70" s="110">
        <v>69</v>
      </c>
      <c r="B70" s="110" t="s">
        <v>404</v>
      </c>
      <c r="C70" s="110" t="s">
        <v>149</v>
      </c>
      <c r="D70" s="110" t="s">
        <v>633</v>
      </c>
      <c r="E70" s="110" t="s">
        <v>634</v>
      </c>
      <c r="F70" s="110" t="s">
        <v>635</v>
      </c>
      <c r="G70" s="110" t="s">
        <v>420</v>
      </c>
      <c r="J70" s="110" t="s">
        <v>333</v>
      </c>
    </row>
    <row r="71" spans="1:10">
      <c r="A71" s="110">
        <v>70</v>
      </c>
      <c r="B71" s="110" t="s">
        <v>404</v>
      </c>
      <c r="C71" s="110" t="s">
        <v>149</v>
      </c>
      <c r="D71" s="110" t="s">
        <v>636</v>
      </c>
      <c r="E71" s="110" t="s">
        <v>637</v>
      </c>
      <c r="F71" s="110" t="s">
        <v>638</v>
      </c>
      <c r="G71" s="110" t="s">
        <v>420</v>
      </c>
      <c r="J71" s="110" t="s">
        <v>333</v>
      </c>
    </row>
    <row r="72" spans="1:10">
      <c r="A72" s="110">
        <v>71</v>
      </c>
      <c r="B72" s="110" t="s">
        <v>404</v>
      </c>
      <c r="C72" s="110" t="s">
        <v>149</v>
      </c>
      <c r="D72" s="110" t="s">
        <v>639</v>
      </c>
      <c r="E72" s="110" t="s">
        <v>640</v>
      </c>
      <c r="F72" s="110" t="s">
        <v>641</v>
      </c>
      <c r="G72" s="110" t="s">
        <v>642</v>
      </c>
      <c r="J72" s="110" t="s">
        <v>333</v>
      </c>
    </row>
    <row r="73" spans="1:10">
      <c r="A73" s="110">
        <v>72</v>
      </c>
      <c r="B73" s="110" t="s">
        <v>404</v>
      </c>
      <c r="C73" s="110" t="s">
        <v>149</v>
      </c>
      <c r="D73" s="110" t="s">
        <v>643</v>
      </c>
      <c r="E73" s="110" t="s">
        <v>644</v>
      </c>
      <c r="F73" s="110" t="s">
        <v>645</v>
      </c>
      <c r="G73" s="110" t="s">
        <v>450</v>
      </c>
      <c r="H73" s="110" t="s">
        <v>646</v>
      </c>
      <c r="J73" s="110" t="s">
        <v>333</v>
      </c>
    </row>
    <row r="74" spans="1:10">
      <c r="A74" s="110">
        <v>73</v>
      </c>
      <c r="B74" s="110" t="s">
        <v>404</v>
      </c>
      <c r="C74" s="110" t="s">
        <v>149</v>
      </c>
      <c r="D74" s="110" t="s">
        <v>647</v>
      </c>
      <c r="E74" s="110" t="s">
        <v>648</v>
      </c>
      <c r="F74" s="110" t="s">
        <v>649</v>
      </c>
      <c r="G74" s="110" t="s">
        <v>408</v>
      </c>
      <c r="H74" s="110" t="s">
        <v>650</v>
      </c>
      <c r="J74" s="110" t="s">
        <v>333</v>
      </c>
    </row>
    <row r="75" spans="1:10">
      <c r="A75" s="110">
        <v>74</v>
      </c>
      <c r="B75" s="110" t="s">
        <v>404</v>
      </c>
      <c r="C75" s="110" t="s">
        <v>149</v>
      </c>
      <c r="D75" s="110" t="s">
        <v>651</v>
      </c>
      <c r="E75" s="110" t="s">
        <v>652</v>
      </c>
      <c r="F75" s="110" t="s">
        <v>653</v>
      </c>
      <c r="G75" s="110" t="s">
        <v>478</v>
      </c>
      <c r="J75" s="110" t="s">
        <v>333</v>
      </c>
    </row>
    <row r="76" spans="1:10">
      <c r="A76" s="110">
        <v>75</v>
      </c>
      <c r="B76" s="110" t="s">
        <v>404</v>
      </c>
      <c r="C76" s="110" t="s">
        <v>149</v>
      </c>
      <c r="D76" s="110" t="s">
        <v>654</v>
      </c>
      <c r="E76" s="110" t="s">
        <v>652</v>
      </c>
      <c r="F76" s="110" t="s">
        <v>655</v>
      </c>
      <c r="G76" s="110" t="s">
        <v>408</v>
      </c>
      <c r="J76" s="110" t="s">
        <v>333</v>
      </c>
    </row>
    <row r="77" spans="1:10">
      <c r="A77" s="110">
        <v>76</v>
      </c>
      <c r="B77" s="110" t="s">
        <v>404</v>
      </c>
      <c r="C77" s="110" t="s">
        <v>149</v>
      </c>
      <c r="D77" s="110" t="s">
        <v>656</v>
      </c>
      <c r="E77" s="110" t="s">
        <v>657</v>
      </c>
      <c r="F77" s="110" t="s">
        <v>658</v>
      </c>
      <c r="G77" s="110" t="s">
        <v>506</v>
      </c>
      <c r="J77" s="110" t="s">
        <v>333</v>
      </c>
    </row>
    <row r="78" spans="1:10">
      <c r="A78" s="110">
        <v>77</v>
      </c>
      <c r="B78" s="110" t="s">
        <v>404</v>
      </c>
      <c r="C78" s="110" t="s">
        <v>149</v>
      </c>
      <c r="D78" s="110" t="s">
        <v>659</v>
      </c>
      <c r="E78" s="110" t="s">
        <v>660</v>
      </c>
      <c r="F78" s="110" t="s">
        <v>661</v>
      </c>
      <c r="G78" s="110" t="s">
        <v>408</v>
      </c>
      <c r="J78" s="110" t="s">
        <v>333</v>
      </c>
    </row>
    <row r="79" spans="1:10">
      <c r="A79" s="110">
        <v>78</v>
      </c>
      <c r="B79" s="110" t="s">
        <v>404</v>
      </c>
      <c r="C79" s="110" t="s">
        <v>149</v>
      </c>
      <c r="D79" s="110" t="s">
        <v>662</v>
      </c>
      <c r="E79" s="110" t="s">
        <v>663</v>
      </c>
      <c r="F79" s="110" t="s">
        <v>664</v>
      </c>
      <c r="G79" s="110" t="s">
        <v>420</v>
      </c>
      <c r="J79" s="110" t="s">
        <v>333</v>
      </c>
    </row>
    <row r="80" spans="1:10">
      <c r="A80" s="110">
        <v>79</v>
      </c>
      <c r="B80" s="110" t="s">
        <v>404</v>
      </c>
      <c r="C80" s="110" t="s">
        <v>149</v>
      </c>
      <c r="D80" s="110" t="s">
        <v>665</v>
      </c>
      <c r="E80" s="110" t="s">
        <v>666</v>
      </c>
      <c r="F80" s="110" t="s">
        <v>667</v>
      </c>
      <c r="G80" s="110" t="s">
        <v>478</v>
      </c>
      <c r="J80" s="110" t="s">
        <v>333</v>
      </c>
    </row>
    <row r="81" spans="1:10">
      <c r="A81" s="110">
        <v>80</v>
      </c>
      <c r="B81" s="110" t="s">
        <v>404</v>
      </c>
      <c r="C81" s="110" t="s">
        <v>149</v>
      </c>
      <c r="D81" s="110" t="s">
        <v>668</v>
      </c>
      <c r="E81" s="110" t="s">
        <v>669</v>
      </c>
      <c r="F81" s="110" t="s">
        <v>670</v>
      </c>
      <c r="G81" s="110" t="s">
        <v>463</v>
      </c>
      <c r="J81" s="110" t="s">
        <v>333</v>
      </c>
    </row>
    <row r="82" spans="1:10">
      <c r="A82" s="110">
        <v>81</v>
      </c>
      <c r="B82" s="110" t="s">
        <v>404</v>
      </c>
      <c r="C82" s="110" t="s">
        <v>149</v>
      </c>
      <c r="D82" s="110" t="s">
        <v>671</v>
      </c>
      <c r="E82" s="110" t="s">
        <v>672</v>
      </c>
      <c r="F82" s="110" t="s">
        <v>673</v>
      </c>
      <c r="G82" s="110" t="s">
        <v>408</v>
      </c>
      <c r="H82" s="110" t="s">
        <v>674</v>
      </c>
      <c r="J82" s="110" t="s">
        <v>333</v>
      </c>
    </row>
    <row r="83" spans="1:10">
      <c r="A83" s="110">
        <v>82</v>
      </c>
      <c r="B83" s="110" t="s">
        <v>404</v>
      </c>
      <c r="C83" s="110" t="s">
        <v>149</v>
      </c>
      <c r="D83" s="110" t="s">
        <v>675</v>
      </c>
      <c r="E83" s="110" t="s">
        <v>676</v>
      </c>
      <c r="F83" s="110" t="s">
        <v>677</v>
      </c>
      <c r="G83" s="110" t="s">
        <v>463</v>
      </c>
      <c r="J83" s="110" t="s">
        <v>333</v>
      </c>
    </row>
    <row r="84" spans="1:10">
      <c r="A84" s="110">
        <v>83</v>
      </c>
      <c r="B84" s="110" t="s">
        <v>404</v>
      </c>
      <c r="C84" s="110" t="s">
        <v>149</v>
      </c>
      <c r="D84" s="110" t="s">
        <v>678</v>
      </c>
      <c r="E84" s="110" t="s">
        <v>679</v>
      </c>
      <c r="F84" s="110" t="s">
        <v>680</v>
      </c>
      <c r="G84" s="110" t="s">
        <v>478</v>
      </c>
      <c r="J84" s="110" t="s">
        <v>333</v>
      </c>
    </row>
    <row r="85" spans="1:10">
      <c r="A85" s="110">
        <v>84</v>
      </c>
      <c r="B85" s="110" t="s">
        <v>404</v>
      </c>
      <c r="C85" s="110" t="s">
        <v>149</v>
      </c>
      <c r="D85" s="110" t="s">
        <v>681</v>
      </c>
      <c r="E85" s="110" t="s">
        <v>682</v>
      </c>
      <c r="F85" s="110" t="s">
        <v>683</v>
      </c>
      <c r="G85" s="110" t="s">
        <v>408</v>
      </c>
      <c r="J85" s="110" t="s">
        <v>333</v>
      </c>
    </row>
    <row r="86" spans="1:10">
      <c r="A86" s="110">
        <v>85</v>
      </c>
      <c r="B86" s="110" t="s">
        <v>404</v>
      </c>
      <c r="C86" s="110" t="s">
        <v>149</v>
      </c>
      <c r="D86" s="110" t="s">
        <v>684</v>
      </c>
      <c r="E86" s="110" t="s">
        <v>685</v>
      </c>
      <c r="F86" s="110" t="s">
        <v>686</v>
      </c>
      <c r="G86" s="110" t="s">
        <v>408</v>
      </c>
      <c r="J86" s="110" t="s">
        <v>333</v>
      </c>
    </row>
    <row r="87" spans="1:10">
      <c r="A87" s="110">
        <v>86</v>
      </c>
      <c r="B87" s="110" t="s">
        <v>404</v>
      </c>
      <c r="C87" s="110" t="s">
        <v>149</v>
      </c>
      <c r="D87" s="110" t="s">
        <v>687</v>
      </c>
      <c r="E87" s="110" t="s">
        <v>688</v>
      </c>
      <c r="F87" s="110" t="s">
        <v>689</v>
      </c>
      <c r="G87" s="110" t="s">
        <v>408</v>
      </c>
      <c r="J87" s="110" t="s">
        <v>333</v>
      </c>
    </row>
    <row r="88" spans="1:10">
      <c r="A88" s="110">
        <v>87</v>
      </c>
      <c r="B88" s="110" t="s">
        <v>404</v>
      </c>
      <c r="C88" s="110" t="s">
        <v>149</v>
      </c>
      <c r="D88" s="110" t="s">
        <v>690</v>
      </c>
      <c r="E88" s="110" t="s">
        <v>691</v>
      </c>
      <c r="F88" s="110" t="s">
        <v>692</v>
      </c>
      <c r="G88" s="110" t="s">
        <v>408</v>
      </c>
      <c r="H88" s="110" t="s">
        <v>693</v>
      </c>
      <c r="J88" s="110" t="s">
        <v>333</v>
      </c>
    </row>
    <row r="89" spans="1:10">
      <c r="A89" s="110">
        <v>88</v>
      </c>
      <c r="B89" s="110" t="s">
        <v>404</v>
      </c>
      <c r="C89" s="110" t="s">
        <v>149</v>
      </c>
      <c r="D89" s="110" t="s">
        <v>694</v>
      </c>
      <c r="E89" s="110" t="s">
        <v>695</v>
      </c>
      <c r="F89" s="110" t="s">
        <v>696</v>
      </c>
      <c r="G89" s="110" t="s">
        <v>408</v>
      </c>
      <c r="H89" s="110" t="s">
        <v>697</v>
      </c>
      <c r="J89" s="110" t="s">
        <v>333</v>
      </c>
    </row>
    <row r="90" spans="1:10">
      <c r="A90" s="110">
        <v>89</v>
      </c>
      <c r="B90" s="110" t="s">
        <v>404</v>
      </c>
      <c r="C90" s="110" t="s">
        <v>149</v>
      </c>
      <c r="D90" s="110" t="s">
        <v>698</v>
      </c>
      <c r="E90" s="110" t="s">
        <v>699</v>
      </c>
      <c r="F90" s="110" t="s">
        <v>700</v>
      </c>
      <c r="G90" s="110" t="s">
        <v>408</v>
      </c>
      <c r="J90" s="110" t="s">
        <v>333</v>
      </c>
    </row>
    <row r="91" spans="1:10">
      <c r="A91" s="110">
        <v>90</v>
      </c>
      <c r="B91" s="110" t="s">
        <v>404</v>
      </c>
      <c r="C91" s="110" t="s">
        <v>149</v>
      </c>
      <c r="D91" s="110" t="s">
        <v>701</v>
      </c>
      <c r="E91" s="110" t="s">
        <v>702</v>
      </c>
      <c r="F91" s="110" t="s">
        <v>703</v>
      </c>
      <c r="G91" s="110" t="s">
        <v>420</v>
      </c>
      <c r="H91" s="110" t="s">
        <v>704</v>
      </c>
      <c r="J91" s="110" t="s">
        <v>333</v>
      </c>
    </row>
    <row r="92" spans="1:10">
      <c r="A92" s="110">
        <v>91</v>
      </c>
      <c r="B92" s="110" t="s">
        <v>404</v>
      </c>
      <c r="C92" s="110" t="s">
        <v>149</v>
      </c>
      <c r="D92" s="110" t="s">
        <v>705</v>
      </c>
      <c r="E92" s="110" t="s">
        <v>706</v>
      </c>
      <c r="F92" s="110" t="s">
        <v>707</v>
      </c>
      <c r="G92" s="110" t="s">
        <v>467</v>
      </c>
      <c r="J92" s="110" t="s">
        <v>333</v>
      </c>
    </row>
    <row r="93" spans="1:10">
      <c r="A93" s="110">
        <v>92</v>
      </c>
      <c r="B93" s="110" t="s">
        <v>404</v>
      </c>
      <c r="C93" s="110" t="s">
        <v>149</v>
      </c>
      <c r="D93" s="110" t="s">
        <v>708</v>
      </c>
      <c r="E93" s="110" t="s">
        <v>709</v>
      </c>
      <c r="F93" s="110" t="s">
        <v>710</v>
      </c>
      <c r="G93" s="110" t="s">
        <v>506</v>
      </c>
      <c r="J93" s="110" t="s">
        <v>333</v>
      </c>
    </row>
    <row r="94" spans="1:10">
      <c r="A94" s="110">
        <v>93</v>
      </c>
      <c r="B94" s="110" t="s">
        <v>404</v>
      </c>
      <c r="C94" s="110" t="s">
        <v>149</v>
      </c>
      <c r="D94" s="110" t="s">
        <v>711</v>
      </c>
      <c r="E94" s="110" t="s">
        <v>712</v>
      </c>
      <c r="F94" s="110" t="s">
        <v>713</v>
      </c>
      <c r="G94" s="110" t="s">
        <v>463</v>
      </c>
      <c r="J94" s="110" t="s">
        <v>333</v>
      </c>
    </row>
    <row r="95" spans="1:10">
      <c r="A95" s="110">
        <v>94</v>
      </c>
      <c r="B95" s="110" t="s">
        <v>404</v>
      </c>
      <c r="C95" s="110" t="s">
        <v>149</v>
      </c>
      <c r="D95" s="110" t="s">
        <v>714</v>
      </c>
      <c r="E95" s="110" t="s">
        <v>715</v>
      </c>
      <c r="F95" s="110" t="s">
        <v>716</v>
      </c>
      <c r="G95" s="110" t="s">
        <v>408</v>
      </c>
      <c r="J95" s="110" t="s">
        <v>333</v>
      </c>
    </row>
    <row r="96" spans="1:10">
      <c r="A96" s="110">
        <v>95</v>
      </c>
      <c r="B96" s="110" t="s">
        <v>404</v>
      </c>
      <c r="C96" s="110" t="s">
        <v>149</v>
      </c>
      <c r="D96" s="110" t="s">
        <v>717</v>
      </c>
      <c r="E96" s="110" t="s">
        <v>718</v>
      </c>
      <c r="F96" s="110" t="s">
        <v>719</v>
      </c>
      <c r="G96" s="110" t="s">
        <v>408</v>
      </c>
      <c r="J96" s="110" t="s">
        <v>333</v>
      </c>
    </row>
    <row r="97" spans="1:10">
      <c r="A97" s="110">
        <v>96</v>
      </c>
      <c r="B97" s="110" t="s">
        <v>404</v>
      </c>
      <c r="C97" s="110" t="s">
        <v>149</v>
      </c>
      <c r="D97" s="110" t="s">
        <v>720</v>
      </c>
      <c r="E97" s="110" t="s">
        <v>721</v>
      </c>
      <c r="F97" s="110" t="s">
        <v>722</v>
      </c>
      <c r="G97" s="110" t="s">
        <v>408</v>
      </c>
      <c r="J97" s="110" t="s">
        <v>333</v>
      </c>
    </row>
    <row r="98" spans="1:10">
      <c r="A98" s="110">
        <v>97</v>
      </c>
      <c r="B98" s="110" t="s">
        <v>404</v>
      </c>
      <c r="C98" s="110" t="s">
        <v>149</v>
      </c>
      <c r="D98" s="110" t="s">
        <v>723</v>
      </c>
      <c r="E98" s="110" t="s">
        <v>724</v>
      </c>
      <c r="F98" s="110" t="s">
        <v>725</v>
      </c>
      <c r="G98" s="110" t="s">
        <v>506</v>
      </c>
      <c r="J98" s="110" t="s">
        <v>333</v>
      </c>
    </row>
    <row r="99" spans="1:10">
      <c r="A99" s="110">
        <v>98</v>
      </c>
      <c r="B99" s="110" t="s">
        <v>404</v>
      </c>
      <c r="C99" s="110" t="s">
        <v>149</v>
      </c>
      <c r="D99" s="110" t="s">
        <v>726</v>
      </c>
      <c r="E99" s="110" t="s">
        <v>727</v>
      </c>
      <c r="F99" s="110" t="s">
        <v>728</v>
      </c>
      <c r="G99" s="110" t="s">
        <v>408</v>
      </c>
      <c r="J99" s="110" t="s">
        <v>333</v>
      </c>
    </row>
    <row r="100" spans="1:10">
      <c r="A100" s="110">
        <v>99</v>
      </c>
      <c r="B100" s="110" t="s">
        <v>404</v>
      </c>
      <c r="C100" s="110" t="s">
        <v>149</v>
      </c>
      <c r="D100" s="110" t="s">
        <v>729</v>
      </c>
      <c r="E100" s="110" t="s">
        <v>730</v>
      </c>
      <c r="F100" s="110" t="s">
        <v>731</v>
      </c>
      <c r="G100" s="110" t="s">
        <v>478</v>
      </c>
      <c r="J100" s="110" t="s">
        <v>333</v>
      </c>
    </row>
    <row r="101" spans="1:10">
      <c r="A101" s="110">
        <v>100</v>
      </c>
      <c r="B101" s="110" t="s">
        <v>404</v>
      </c>
      <c r="C101" s="110" t="s">
        <v>149</v>
      </c>
      <c r="D101" s="110" t="s">
        <v>732</v>
      </c>
      <c r="E101" s="110" t="s">
        <v>733</v>
      </c>
      <c r="F101" s="110" t="s">
        <v>734</v>
      </c>
      <c r="G101" s="110" t="s">
        <v>408</v>
      </c>
      <c r="J101" s="110" t="s">
        <v>333</v>
      </c>
    </row>
    <row r="102" spans="1:10">
      <c r="A102" s="110">
        <v>101</v>
      </c>
      <c r="B102" s="110" t="s">
        <v>404</v>
      </c>
      <c r="C102" s="110" t="s">
        <v>149</v>
      </c>
      <c r="D102" s="110" t="s">
        <v>735</v>
      </c>
      <c r="E102" s="110" t="s">
        <v>736</v>
      </c>
      <c r="F102" s="110" t="s">
        <v>737</v>
      </c>
      <c r="G102" s="110" t="s">
        <v>408</v>
      </c>
      <c r="J102" s="110" t="s">
        <v>333</v>
      </c>
    </row>
    <row r="103" spans="1:10">
      <c r="A103" s="110">
        <v>102</v>
      </c>
      <c r="B103" s="110" t="s">
        <v>404</v>
      </c>
      <c r="C103" s="110" t="s">
        <v>149</v>
      </c>
      <c r="D103" s="110" t="s">
        <v>738</v>
      </c>
      <c r="E103" s="110" t="s">
        <v>739</v>
      </c>
      <c r="F103" s="110" t="s">
        <v>740</v>
      </c>
      <c r="G103" s="110" t="s">
        <v>408</v>
      </c>
      <c r="J103" s="110" t="s">
        <v>333</v>
      </c>
    </row>
    <row r="104" spans="1:10">
      <c r="A104" s="110">
        <v>103</v>
      </c>
      <c r="B104" s="110" t="s">
        <v>404</v>
      </c>
      <c r="C104" s="110" t="s">
        <v>149</v>
      </c>
      <c r="D104" s="110" t="s">
        <v>741</v>
      </c>
      <c r="E104" s="110" t="s">
        <v>742</v>
      </c>
      <c r="F104" s="110" t="s">
        <v>743</v>
      </c>
      <c r="G104" s="110" t="s">
        <v>408</v>
      </c>
      <c r="H104" s="110" t="s">
        <v>744</v>
      </c>
      <c r="J104" s="110" t="s">
        <v>333</v>
      </c>
    </row>
    <row r="105" spans="1:10">
      <c r="A105" s="110">
        <v>104</v>
      </c>
      <c r="B105" s="110" t="s">
        <v>404</v>
      </c>
      <c r="C105" s="110" t="s">
        <v>149</v>
      </c>
      <c r="D105" s="110" t="s">
        <v>745</v>
      </c>
      <c r="E105" s="110" t="s">
        <v>746</v>
      </c>
      <c r="F105" s="110" t="s">
        <v>747</v>
      </c>
      <c r="G105" s="110" t="s">
        <v>408</v>
      </c>
      <c r="J105" s="110" t="s">
        <v>333</v>
      </c>
    </row>
    <row r="106" spans="1:10">
      <c r="A106" s="110">
        <v>105</v>
      </c>
      <c r="B106" s="110" t="s">
        <v>404</v>
      </c>
      <c r="C106" s="110" t="s">
        <v>149</v>
      </c>
      <c r="D106" s="110" t="s">
        <v>748</v>
      </c>
      <c r="E106" s="110" t="s">
        <v>749</v>
      </c>
      <c r="F106" s="110" t="s">
        <v>750</v>
      </c>
      <c r="G106" s="110" t="s">
        <v>420</v>
      </c>
      <c r="J106" s="110" t="s">
        <v>333</v>
      </c>
    </row>
    <row r="107" spans="1:10">
      <c r="A107" s="110">
        <v>106</v>
      </c>
      <c r="B107" s="110" t="s">
        <v>404</v>
      </c>
      <c r="C107" s="110" t="s">
        <v>149</v>
      </c>
      <c r="D107" s="110" t="s">
        <v>751</v>
      </c>
      <c r="E107" s="110" t="s">
        <v>752</v>
      </c>
      <c r="F107" s="110" t="s">
        <v>753</v>
      </c>
      <c r="G107" s="110" t="s">
        <v>754</v>
      </c>
      <c r="H107" s="110" t="s">
        <v>755</v>
      </c>
      <c r="J107" s="110" t="s">
        <v>333</v>
      </c>
    </row>
    <row r="108" spans="1:10">
      <c r="A108" s="110">
        <v>107</v>
      </c>
      <c r="B108" s="110" t="s">
        <v>404</v>
      </c>
      <c r="C108" s="110" t="s">
        <v>149</v>
      </c>
      <c r="D108" s="110" t="s">
        <v>756</v>
      </c>
      <c r="E108" s="110" t="s">
        <v>757</v>
      </c>
      <c r="F108" s="110" t="s">
        <v>758</v>
      </c>
      <c r="G108" s="110" t="s">
        <v>408</v>
      </c>
      <c r="J108" s="110" t="s">
        <v>333</v>
      </c>
    </row>
    <row r="109" spans="1:10">
      <c r="A109" s="110">
        <v>108</v>
      </c>
      <c r="B109" s="110" t="s">
        <v>404</v>
      </c>
      <c r="C109" s="110" t="s">
        <v>149</v>
      </c>
      <c r="D109" s="110" t="s">
        <v>759</v>
      </c>
      <c r="E109" s="110" t="s">
        <v>760</v>
      </c>
      <c r="F109" s="110" t="s">
        <v>761</v>
      </c>
      <c r="G109" s="110" t="s">
        <v>463</v>
      </c>
      <c r="J109" s="110" t="s">
        <v>333</v>
      </c>
    </row>
    <row r="110" spans="1:10">
      <c r="A110" s="110">
        <v>109</v>
      </c>
      <c r="B110" s="110" t="s">
        <v>404</v>
      </c>
      <c r="C110" s="110" t="s">
        <v>149</v>
      </c>
      <c r="D110" s="110" t="s">
        <v>762</v>
      </c>
      <c r="E110" s="110" t="s">
        <v>763</v>
      </c>
      <c r="F110" s="110" t="s">
        <v>764</v>
      </c>
      <c r="G110" s="110" t="s">
        <v>467</v>
      </c>
      <c r="J110" s="110" t="s">
        <v>333</v>
      </c>
    </row>
    <row r="111" spans="1:10">
      <c r="A111" s="110">
        <v>110</v>
      </c>
      <c r="B111" s="110" t="s">
        <v>404</v>
      </c>
      <c r="C111" s="110" t="s">
        <v>149</v>
      </c>
      <c r="D111" s="110" t="s">
        <v>765</v>
      </c>
      <c r="E111" s="110" t="s">
        <v>766</v>
      </c>
      <c r="F111" s="110" t="s">
        <v>767</v>
      </c>
      <c r="G111" s="110" t="s">
        <v>415</v>
      </c>
      <c r="H111" s="110" t="s">
        <v>768</v>
      </c>
      <c r="J111" s="110" t="s">
        <v>333</v>
      </c>
    </row>
    <row r="112" spans="1:10">
      <c r="A112" s="110">
        <v>111</v>
      </c>
      <c r="B112" s="110" t="s">
        <v>404</v>
      </c>
      <c r="C112" s="110" t="s">
        <v>149</v>
      </c>
      <c r="D112" s="110" t="s">
        <v>769</v>
      </c>
      <c r="E112" s="110" t="s">
        <v>770</v>
      </c>
      <c r="F112" s="110" t="s">
        <v>771</v>
      </c>
      <c r="G112" s="110" t="s">
        <v>420</v>
      </c>
      <c r="J112" s="110" t="s">
        <v>333</v>
      </c>
    </row>
    <row r="113" spans="1:10">
      <c r="A113" s="110">
        <v>112</v>
      </c>
      <c r="B113" s="110" t="s">
        <v>404</v>
      </c>
      <c r="C113" s="110" t="s">
        <v>149</v>
      </c>
      <c r="D113" s="110" t="s">
        <v>772</v>
      </c>
      <c r="E113" s="110" t="s">
        <v>773</v>
      </c>
      <c r="F113" s="110" t="s">
        <v>774</v>
      </c>
      <c r="G113" s="110" t="s">
        <v>775</v>
      </c>
      <c r="H113" s="110" t="s">
        <v>776</v>
      </c>
      <c r="J113" s="110" t="s">
        <v>333</v>
      </c>
    </row>
    <row r="114" spans="1:10">
      <c r="A114" s="110">
        <v>113</v>
      </c>
      <c r="B114" s="110" t="s">
        <v>404</v>
      </c>
      <c r="C114" s="110" t="s">
        <v>149</v>
      </c>
      <c r="D114" s="110" t="s">
        <v>777</v>
      </c>
      <c r="E114" s="110" t="s">
        <v>778</v>
      </c>
      <c r="F114" s="110" t="s">
        <v>779</v>
      </c>
      <c r="G114" s="110" t="s">
        <v>408</v>
      </c>
      <c r="J114" s="110" t="s">
        <v>333</v>
      </c>
    </row>
    <row r="115" spans="1:10">
      <c r="A115" s="110">
        <v>114</v>
      </c>
      <c r="B115" s="110" t="s">
        <v>404</v>
      </c>
      <c r="C115" s="110" t="s">
        <v>149</v>
      </c>
      <c r="D115" s="110" t="s">
        <v>780</v>
      </c>
      <c r="E115" s="110" t="s">
        <v>781</v>
      </c>
      <c r="F115" s="110" t="s">
        <v>782</v>
      </c>
      <c r="G115" s="110" t="s">
        <v>408</v>
      </c>
      <c r="J115" s="110" t="s">
        <v>333</v>
      </c>
    </row>
    <row r="116" spans="1:10">
      <c r="A116" s="110">
        <v>115</v>
      </c>
      <c r="B116" s="110" t="s">
        <v>404</v>
      </c>
      <c r="C116" s="110" t="s">
        <v>149</v>
      </c>
      <c r="D116" s="110" t="s">
        <v>783</v>
      </c>
      <c r="E116" s="110" t="s">
        <v>784</v>
      </c>
      <c r="F116" s="110" t="s">
        <v>785</v>
      </c>
      <c r="G116" s="110" t="s">
        <v>408</v>
      </c>
      <c r="J116" s="110" t="s">
        <v>333</v>
      </c>
    </row>
    <row r="117" spans="1:10">
      <c r="A117" s="110">
        <v>116</v>
      </c>
      <c r="B117" s="110" t="s">
        <v>404</v>
      </c>
      <c r="C117" s="110" t="s">
        <v>149</v>
      </c>
      <c r="D117" s="110" t="s">
        <v>786</v>
      </c>
      <c r="E117" s="110" t="s">
        <v>787</v>
      </c>
      <c r="F117" s="110" t="s">
        <v>788</v>
      </c>
      <c r="G117" s="110" t="s">
        <v>789</v>
      </c>
      <c r="J117" s="110" t="s">
        <v>333</v>
      </c>
    </row>
    <row r="118" spans="1:10">
      <c r="A118" s="110">
        <v>117</v>
      </c>
      <c r="B118" s="110" t="s">
        <v>404</v>
      </c>
      <c r="C118" s="110" t="s">
        <v>149</v>
      </c>
      <c r="D118" s="110" t="s">
        <v>790</v>
      </c>
      <c r="E118" s="110" t="s">
        <v>791</v>
      </c>
      <c r="F118" s="110" t="s">
        <v>792</v>
      </c>
      <c r="G118" s="110" t="s">
        <v>463</v>
      </c>
      <c r="J118" s="110" t="s">
        <v>333</v>
      </c>
    </row>
    <row r="119" spans="1:10">
      <c r="A119" s="110">
        <v>118</v>
      </c>
      <c r="B119" s="110" t="s">
        <v>404</v>
      </c>
      <c r="C119" s="110" t="s">
        <v>149</v>
      </c>
      <c r="D119" s="110" t="s">
        <v>793</v>
      </c>
      <c r="E119" s="110" t="s">
        <v>794</v>
      </c>
      <c r="F119" s="110" t="s">
        <v>795</v>
      </c>
      <c r="G119" s="110" t="s">
        <v>408</v>
      </c>
      <c r="H119" s="110" t="s">
        <v>796</v>
      </c>
      <c r="J119" s="110" t="s">
        <v>333</v>
      </c>
    </row>
    <row r="120" spans="1:10">
      <c r="A120" s="110">
        <v>119</v>
      </c>
      <c r="B120" s="110" t="s">
        <v>404</v>
      </c>
      <c r="C120" s="110" t="s">
        <v>149</v>
      </c>
      <c r="D120" s="110" t="s">
        <v>797</v>
      </c>
      <c r="E120" s="110" t="s">
        <v>798</v>
      </c>
      <c r="F120" s="110" t="s">
        <v>799</v>
      </c>
      <c r="G120" s="110" t="s">
        <v>800</v>
      </c>
      <c r="J120" s="110" t="s">
        <v>333</v>
      </c>
    </row>
    <row r="121" spans="1:10">
      <c r="A121" s="110">
        <v>120</v>
      </c>
      <c r="B121" s="110" t="s">
        <v>404</v>
      </c>
      <c r="C121" s="110" t="s">
        <v>149</v>
      </c>
      <c r="D121" s="110" t="s">
        <v>801</v>
      </c>
      <c r="E121" s="110" t="s">
        <v>802</v>
      </c>
      <c r="F121" s="110" t="s">
        <v>799</v>
      </c>
      <c r="G121" s="110" t="s">
        <v>803</v>
      </c>
      <c r="J121" s="110" t="s">
        <v>333</v>
      </c>
    </row>
    <row r="122" spans="1:10">
      <c r="A122" s="110">
        <v>121</v>
      </c>
      <c r="B122" s="110" t="s">
        <v>404</v>
      </c>
      <c r="C122" s="110" t="s">
        <v>149</v>
      </c>
      <c r="D122" s="110" t="s">
        <v>804</v>
      </c>
      <c r="E122" s="110" t="s">
        <v>805</v>
      </c>
      <c r="F122" s="110" t="s">
        <v>806</v>
      </c>
      <c r="G122" s="110" t="s">
        <v>408</v>
      </c>
      <c r="J122" s="110" t="s">
        <v>333</v>
      </c>
    </row>
    <row r="123" spans="1:10">
      <c r="A123" s="110">
        <v>122</v>
      </c>
      <c r="B123" s="110" t="s">
        <v>404</v>
      </c>
      <c r="C123" s="110" t="s">
        <v>149</v>
      </c>
      <c r="D123" s="110" t="s">
        <v>807</v>
      </c>
      <c r="E123" s="110" t="s">
        <v>808</v>
      </c>
      <c r="F123" s="110" t="s">
        <v>809</v>
      </c>
      <c r="G123" s="110" t="s">
        <v>810</v>
      </c>
      <c r="J123" s="110" t="s">
        <v>333</v>
      </c>
    </row>
    <row r="124" spans="1:10">
      <c r="A124" s="110">
        <v>123</v>
      </c>
      <c r="B124" s="110" t="s">
        <v>404</v>
      </c>
      <c r="C124" s="110" t="s">
        <v>149</v>
      </c>
      <c r="D124" s="110" t="s">
        <v>811</v>
      </c>
      <c r="E124" s="110" t="s">
        <v>812</v>
      </c>
      <c r="F124" s="110" t="s">
        <v>813</v>
      </c>
      <c r="G124" s="110" t="s">
        <v>467</v>
      </c>
      <c r="J124" s="110" t="s">
        <v>333</v>
      </c>
    </row>
    <row r="125" spans="1:10">
      <c r="A125" s="110">
        <v>124</v>
      </c>
      <c r="B125" s="110" t="s">
        <v>404</v>
      </c>
      <c r="C125" s="110" t="s">
        <v>149</v>
      </c>
      <c r="D125" s="110" t="s">
        <v>814</v>
      </c>
      <c r="E125" s="110" t="s">
        <v>815</v>
      </c>
      <c r="F125" s="110" t="s">
        <v>809</v>
      </c>
      <c r="G125" s="110" t="s">
        <v>816</v>
      </c>
      <c r="J125" s="110" t="s">
        <v>333</v>
      </c>
    </row>
    <row r="126" spans="1:10">
      <c r="A126" s="110">
        <v>125</v>
      </c>
      <c r="B126" s="110" t="s">
        <v>404</v>
      </c>
      <c r="C126" s="110" t="s">
        <v>149</v>
      </c>
      <c r="D126" s="110" t="s">
        <v>817</v>
      </c>
      <c r="E126" s="110" t="s">
        <v>818</v>
      </c>
      <c r="F126" s="110" t="s">
        <v>819</v>
      </c>
      <c r="G126" s="110" t="s">
        <v>478</v>
      </c>
      <c r="J126" s="110" t="s">
        <v>333</v>
      </c>
    </row>
    <row r="127" spans="1:10">
      <c r="A127" s="110">
        <v>126</v>
      </c>
      <c r="B127" s="110" t="s">
        <v>404</v>
      </c>
      <c r="C127" s="110" t="s">
        <v>149</v>
      </c>
      <c r="D127" s="110" t="s">
        <v>820</v>
      </c>
      <c r="E127" s="110" t="s">
        <v>821</v>
      </c>
      <c r="F127" s="110" t="s">
        <v>822</v>
      </c>
      <c r="G127" s="110" t="s">
        <v>754</v>
      </c>
      <c r="H127" s="110" t="s">
        <v>823</v>
      </c>
      <c r="J127" s="110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74" t="s">
        <v>276</v>
      </c>
      <c r="E4" s="475"/>
      <c r="F4" s="475"/>
      <c r="G4" s="475"/>
      <c r="H4" s="476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77"/>
      <c r="E6" s="477"/>
      <c r="F6" s="478" t="s">
        <v>16</v>
      </c>
      <c r="G6" s="478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81"/>
      <c r="F7" s="481"/>
      <c r="G7" s="481"/>
      <c r="H7" s="481"/>
      <c r="I7" s="481"/>
      <c r="J7" s="481"/>
      <c r="K7" s="481"/>
      <c r="L7" s="481"/>
    </row>
    <row r="8" spans="1:256" s="154" customFormat="1">
      <c r="A8" s="32"/>
      <c r="B8" s="372"/>
      <c r="C8" s="39"/>
      <c r="D8" s="479" t="s">
        <v>277</v>
      </c>
      <c r="E8" s="479"/>
      <c r="F8" s="479" t="s">
        <v>101</v>
      </c>
      <c r="G8" s="479"/>
      <c r="H8" s="479"/>
      <c r="I8" s="480" t="s">
        <v>102</v>
      </c>
      <c r="J8" s="480"/>
      <c r="K8" s="480"/>
      <c r="L8" s="480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4" t="s">
        <v>23</v>
      </c>
      <c r="E9" s="424" t="s">
        <v>109</v>
      </c>
      <c r="F9" s="470" t="s">
        <v>23</v>
      </c>
      <c r="G9" s="471"/>
      <c r="H9" s="171" t="s">
        <v>109</v>
      </c>
      <c r="I9" s="472" t="s">
        <v>23</v>
      </c>
      <c r="J9" s="472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5" t="s">
        <v>24</v>
      </c>
      <c r="E10" s="425" t="s">
        <v>0</v>
      </c>
      <c r="F10" s="473" t="s">
        <v>1</v>
      </c>
      <c r="G10" s="473"/>
      <c r="H10" s="425" t="s">
        <v>2</v>
      </c>
      <c r="I10" s="473" t="s">
        <v>10</v>
      </c>
      <c r="J10" s="473"/>
      <c r="K10" s="425" t="s">
        <v>11</v>
      </c>
      <c r="L10" s="425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110</v>
      </c>
      <c r="C12" s="483"/>
      <c r="D12" s="479">
        <v>1</v>
      </c>
      <c r="E12" s="485" t="s">
        <v>1424</v>
      </c>
      <c r="F12" s="431" t="s">
        <v>105</v>
      </c>
      <c r="G12" s="426">
        <v>0</v>
      </c>
      <c r="H12" s="303"/>
      <c r="I12" s="172" t="s">
        <v>105</v>
      </c>
      <c r="J12" s="304" t="s">
        <v>199</v>
      </c>
      <c r="K12" s="198"/>
      <c r="L12" s="219"/>
      <c r="M12" s="293">
        <f>mergeValue(H12)</f>
        <v>0</v>
      </c>
      <c r="N12" s="284"/>
      <c r="O12" s="284"/>
      <c r="P12" s="293" t="str">
        <f t="array" ref="P12">IF(ISERROR(MATCH(MID(Q12,1,250),MID(note_ter,1,250),0)),"n","y")</f>
        <v>n</v>
      </c>
      <c r="Q12" s="284" t="s">
        <v>1424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83"/>
      <c r="D13" s="479"/>
      <c r="E13" s="486"/>
      <c r="F13" s="488" t="s">
        <v>105</v>
      </c>
      <c r="G13" s="479">
        <v>1</v>
      </c>
      <c r="H13" s="482" t="s">
        <v>1411</v>
      </c>
      <c r="I13" s="172" t="s">
        <v>105</v>
      </c>
      <c r="J13" s="304" t="s">
        <v>199</v>
      </c>
      <c r="K13" s="198"/>
      <c r="L13" s="219"/>
      <c r="M13" s="293" t="str">
        <f>mergeValue(H13)</f>
        <v>город Тюмень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45" customHeight="1">
      <c r="A14" s="36"/>
      <c r="B14" s="374" t="s">
        <v>110</v>
      </c>
      <c r="C14" s="483"/>
      <c r="D14" s="479"/>
      <c r="E14" s="486"/>
      <c r="F14" s="489"/>
      <c r="G14" s="479"/>
      <c r="H14" s="482"/>
      <c r="I14" s="436" t="s">
        <v>105</v>
      </c>
      <c r="J14" s="426">
        <v>1</v>
      </c>
      <c r="K14" s="430" t="s">
        <v>1411</v>
      </c>
      <c r="L14" s="177" t="s">
        <v>1412</v>
      </c>
      <c r="M14" s="293" t="str">
        <f>mergeValue(H14)</f>
        <v>город Тюмень</v>
      </c>
      <c r="N14" s="284"/>
      <c r="O14" s="284"/>
      <c r="P14" s="284"/>
      <c r="Q14" s="284"/>
      <c r="R14" s="293" t="str">
        <f>K14&amp;" ("&amp;L14&amp;")"</f>
        <v>город Тюмень (71701000)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83"/>
      <c r="D15" s="479"/>
      <c r="E15" s="486"/>
      <c r="F15" s="490"/>
      <c r="G15" s="479"/>
      <c r="H15" s="482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84"/>
      <c r="D16" s="479"/>
      <c r="E16" s="487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22" s="154" customFormat="1" hidden="1">
      <c r="A17" s="372"/>
      <c r="B17" s="372" t="s">
        <v>119</v>
      </c>
      <c r="C17" s="39"/>
      <c r="D17" s="172"/>
      <c r="E17" s="178" t="s">
        <v>105</v>
      </c>
      <c r="F17" s="174" t="s">
        <v>105</v>
      </c>
      <c r="G17" s="174"/>
      <c r="H17" s="174"/>
      <c r="I17" s="174" t="s">
        <v>105</v>
      </c>
      <c r="J17" s="174"/>
      <c r="K17" s="174"/>
      <c r="L17" s="175"/>
      <c r="M17" s="331"/>
      <c r="N17" s="329"/>
      <c r="O17" s="329"/>
      <c r="P17" s="329"/>
      <c r="Q17" s="330" t="s">
        <v>278</v>
      </c>
      <c r="R17" s="329"/>
      <c r="S17" s="295"/>
      <c r="T17" s="295"/>
      <c r="U17" s="295"/>
      <c r="V17" s="295"/>
    </row>
    <row r="18" spans="1:22" s="154" customFormat="1" ht="21" customHeight="1">
      <c r="A18" s="32"/>
      <c r="B18" s="372"/>
      <c r="C18" s="153"/>
      <c r="D18" s="298"/>
      <c r="E18" s="298"/>
      <c r="F18" s="298"/>
      <c r="G18" s="298"/>
      <c r="H18" s="298"/>
      <c r="I18" s="298"/>
      <c r="J18" s="298"/>
      <c r="K18" s="298"/>
      <c r="L18" s="298"/>
      <c r="M18" s="329"/>
      <c r="N18" s="329"/>
      <c r="O18" s="329"/>
      <c r="P18" s="329"/>
      <c r="Q18" s="330"/>
      <c r="R18" s="329"/>
      <c r="S18" s="295"/>
      <c r="T18" s="295"/>
      <c r="U18" s="295"/>
      <c r="V18" s="295"/>
    </row>
    <row r="19" spans="1:22" s="154" customFormat="1">
      <c r="A19" s="32"/>
      <c r="B19" s="372"/>
      <c r="C19" s="153"/>
      <c r="D19" s="372"/>
      <c r="E19" s="372"/>
      <c r="F19" s="372"/>
      <c r="G19" s="372"/>
      <c r="H19" s="372"/>
      <c r="I19" s="372"/>
      <c r="J19" s="372"/>
      <c r="K19" s="372"/>
      <c r="L19" s="372"/>
      <c r="M19" s="293"/>
      <c r="N19" s="293"/>
      <c r="O19" s="293"/>
      <c r="P19" s="293"/>
      <c r="Q19" s="294"/>
      <c r="R19" s="293"/>
      <c r="S19" s="295"/>
      <c r="T19" s="295"/>
      <c r="U19" s="295"/>
      <c r="V19" s="295"/>
    </row>
    <row r="20" spans="1:22" s="154" customFormat="1" ht="0.75" customHeight="1">
      <c r="A20" s="32"/>
      <c r="B20" s="372"/>
      <c r="C20" s="153"/>
      <c r="D20" s="372"/>
      <c r="E20" s="372"/>
      <c r="F20" s="372"/>
      <c r="G20" s="372"/>
      <c r="H20" s="372"/>
      <c r="I20" s="372"/>
      <c r="J20" s="372"/>
      <c r="K20" s="372"/>
      <c r="L20" s="372"/>
      <c r="M20" s="293"/>
      <c r="N20" s="293"/>
      <c r="O20" s="293"/>
      <c r="P20" s="293"/>
      <c r="Q20" s="294"/>
      <c r="R20" s="293"/>
      <c r="S20" s="295"/>
      <c r="T20" s="295"/>
      <c r="U20" s="295"/>
      <c r="V20" s="295"/>
    </row>
    <row r="21" spans="1:22" s="158" customFormat="1" ht="10.5">
      <c r="A21" s="157"/>
      <c r="C21" s="159"/>
      <c r="D21" s="168"/>
      <c r="E21" s="168"/>
      <c r="M21" s="293"/>
      <c r="N21" s="293"/>
      <c r="O21" s="293"/>
      <c r="P21" s="293"/>
      <c r="Q21" s="294"/>
      <c r="R21" s="293"/>
      <c r="S21" s="295"/>
      <c r="T21" s="295"/>
      <c r="U21" s="295"/>
      <c r="V21" s="295"/>
    </row>
    <row r="22" spans="1:22" s="158" customFormat="1" ht="10.5">
      <c r="A22" s="157"/>
      <c r="C22" s="159"/>
      <c r="D22" s="168"/>
      <c r="E22" s="168"/>
      <c r="M22" s="293"/>
      <c r="N22" s="293"/>
      <c r="O22" s="293"/>
      <c r="P22" s="293"/>
      <c r="Q22" s="294"/>
      <c r="R22" s="293"/>
      <c r="S22" s="295"/>
      <c r="T22" s="295"/>
      <c r="U22" s="295"/>
      <c r="V22" s="295"/>
    </row>
  </sheetData>
  <sheetProtection algorithmName="SHA-512" hashValue="Xpl3HoHqKeUcYJ4xtJBI3tBRw2oC8KlNuupSXIOSn2J6dsrZT1ECm/4O7hbJtmn6+f018kfcUs0nR9HG7nsOHA==" saltValue="gV05fdcndG/fXXtNosFFwQ==" spinCount="100000"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01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824</v>
      </c>
      <c r="B1" s="55" t="s">
        <v>111</v>
      </c>
      <c r="C1" s="55" t="s">
        <v>112</v>
      </c>
      <c r="D1" s="55" t="s">
        <v>1415</v>
      </c>
    </row>
    <row r="2" spans="1:4">
      <c r="A2" s="55">
        <v>1</v>
      </c>
      <c r="B2" s="55" t="s">
        <v>825</v>
      </c>
      <c r="C2" s="55" t="s">
        <v>825</v>
      </c>
      <c r="D2" s="55" t="s">
        <v>826</v>
      </c>
    </row>
    <row r="3" spans="1:4">
      <c r="A3" s="55">
        <v>2</v>
      </c>
      <c r="B3" s="55" t="s">
        <v>825</v>
      </c>
      <c r="C3" s="55" t="s">
        <v>827</v>
      </c>
      <c r="D3" s="55" t="s">
        <v>828</v>
      </c>
    </row>
    <row r="4" spans="1:4">
      <c r="A4" s="55">
        <v>3</v>
      </c>
      <c r="B4" s="55" t="s">
        <v>825</v>
      </c>
      <c r="C4" s="55" t="s">
        <v>829</v>
      </c>
      <c r="D4" s="55" t="s">
        <v>830</v>
      </c>
    </row>
    <row r="5" spans="1:4">
      <c r="A5" s="55">
        <v>4</v>
      </c>
      <c r="B5" s="55" t="s">
        <v>825</v>
      </c>
      <c r="C5" s="55" t="s">
        <v>831</v>
      </c>
      <c r="D5" s="55" t="s">
        <v>832</v>
      </c>
    </row>
    <row r="6" spans="1:4">
      <c r="A6" s="55">
        <v>5</v>
      </c>
      <c r="B6" s="55" t="s">
        <v>825</v>
      </c>
      <c r="C6" s="55" t="s">
        <v>833</v>
      </c>
      <c r="D6" s="55" t="s">
        <v>834</v>
      </c>
    </row>
    <row r="7" spans="1:4">
      <c r="A7" s="55">
        <v>6</v>
      </c>
      <c r="B7" s="55" t="s">
        <v>825</v>
      </c>
      <c r="C7" s="55" t="s">
        <v>835</v>
      </c>
      <c r="D7" s="55" t="s">
        <v>836</v>
      </c>
    </row>
    <row r="8" spans="1:4">
      <c r="A8" s="55">
        <v>7</v>
      </c>
      <c r="B8" s="55" t="s">
        <v>825</v>
      </c>
      <c r="C8" s="55" t="s">
        <v>837</v>
      </c>
      <c r="D8" s="55" t="s">
        <v>838</v>
      </c>
    </row>
    <row r="9" spans="1:4">
      <c r="A9" s="55">
        <v>8</v>
      </c>
      <c r="B9" s="55" t="s">
        <v>825</v>
      </c>
      <c r="C9" s="55" t="s">
        <v>839</v>
      </c>
      <c r="D9" s="55" t="s">
        <v>840</v>
      </c>
    </row>
    <row r="10" spans="1:4">
      <c r="A10" s="55">
        <v>9</v>
      </c>
      <c r="B10" s="55" t="s">
        <v>825</v>
      </c>
      <c r="C10" s="55" t="s">
        <v>841</v>
      </c>
      <c r="D10" s="55" t="s">
        <v>842</v>
      </c>
    </row>
    <row r="11" spans="1:4">
      <c r="A11" s="55">
        <v>10</v>
      </c>
      <c r="B11" s="55" t="s">
        <v>825</v>
      </c>
      <c r="C11" s="55" t="s">
        <v>843</v>
      </c>
      <c r="D11" s="55" t="s">
        <v>844</v>
      </c>
    </row>
    <row r="12" spans="1:4">
      <c r="A12" s="55">
        <v>11</v>
      </c>
      <c r="B12" s="55" t="s">
        <v>825</v>
      </c>
      <c r="C12" s="55" t="s">
        <v>845</v>
      </c>
      <c r="D12" s="55" t="s">
        <v>846</v>
      </c>
    </row>
    <row r="13" spans="1:4">
      <c r="A13" s="55">
        <v>12</v>
      </c>
      <c r="B13" s="55" t="s">
        <v>825</v>
      </c>
      <c r="C13" s="55" t="s">
        <v>847</v>
      </c>
      <c r="D13" s="55" t="s">
        <v>848</v>
      </c>
    </row>
    <row r="14" spans="1:4">
      <c r="A14" s="55">
        <v>13</v>
      </c>
      <c r="B14" s="55" t="s">
        <v>849</v>
      </c>
      <c r="C14" s="55" t="s">
        <v>849</v>
      </c>
      <c r="D14" s="55" t="s">
        <v>850</v>
      </c>
    </row>
    <row r="15" spans="1:4">
      <c r="A15" s="55">
        <v>14</v>
      </c>
      <c r="B15" s="55" t="s">
        <v>849</v>
      </c>
      <c r="C15" s="55" t="s">
        <v>851</v>
      </c>
      <c r="D15" s="55" t="s">
        <v>852</v>
      </c>
    </row>
    <row r="16" spans="1:4">
      <c r="A16" s="55">
        <v>15</v>
      </c>
      <c r="B16" s="55" t="s">
        <v>849</v>
      </c>
      <c r="C16" s="55" t="s">
        <v>853</v>
      </c>
      <c r="D16" s="55" t="s">
        <v>854</v>
      </c>
    </row>
    <row r="17" spans="1:4">
      <c r="A17" s="55">
        <v>16</v>
      </c>
      <c r="B17" s="55" t="s">
        <v>849</v>
      </c>
      <c r="C17" s="55" t="s">
        <v>855</v>
      </c>
      <c r="D17" s="55" t="s">
        <v>856</v>
      </c>
    </row>
    <row r="18" spans="1:4">
      <c r="A18" s="55">
        <v>17</v>
      </c>
      <c r="B18" s="55" t="s">
        <v>849</v>
      </c>
      <c r="C18" s="55" t="s">
        <v>857</v>
      </c>
      <c r="D18" s="55" t="s">
        <v>858</v>
      </c>
    </row>
    <row r="19" spans="1:4">
      <c r="A19" s="55">
        <v>18</v>
      </c>
      <c r="B19" s="55" t="s">
        <v>849</v>
      </c>
      <c r="C19" s="55" t="s">
        <v>859</v>
      </c>
      <c r="D19" s="55" t="s">
        <v>860</v>
      </c>
    </row>
    <row r="20" spans="1:4">
      <c r="A20" s="55">
        <v>19</v>
      </c>
      <c r="B20" s="55" t="s">
        <v>849</v>
      </c>
      <c r="C20" s="55" t="s">
        <v>861</v>
      </c>
      <c r="D20" s="55" t="s">
        <v>862</v>
      </c>
    </row>
    <row r="21" spans="1:4">
      <c r="A21" s="55">
        <v>20</v>
      </c>
      <c r="B21" s="55" t="s">
        <v>849</v>
      </c>
      <c r="C21" s="55" t="s">
        <v>863</v>
      </c>
      <c r="D21" s="55" t="s">
        <v>864</v>
      </c>
    </row>
    <row r="22" spans="1:4">
      <c r="A22" s="55">
        <v>21</v>
      </c>
      <c r="B22" s="55" t="s">
        <v>849</v>
      </c>
      <c r="C22" s="55" t="s">
        <v>865</v>
      </c>
      <c r="D22" s="55" t="s">
        <v>866</v>
      </c>
    </row>
    <row r="23" spans="1:4">
      <c r="A23" s="55">
        <v>22</v>
      </c>
      <c r="B23" s="55" t="s">
        <v>849</v>
      </c>
      <c r="C23" s="55" t="s">
        <v>867</v>
      </c>
      <c r="D23" s="55" t="s">
        <v>868</v>
      </c>
    </row>
    <row r="24" spans="1:4">
      <c r="A24" s="55">
        <v>23</v>
      </c>
      <c r="B24" s="55" t="s">
        <v>869</v>
      </c>
      <c r="C24" s="55" t="s">
        <v>869</v>
      </c>
      <c r="D24" s="55" t="s">
        <v>870</v>
      </c>
    </row>
    <row r="25" spans="1:4">
      <c r="A25" s="55">
        <v>24</v>
      </c>
      <c r="B25" s="55" t="s">
        <v>869</v>
      </c>
      <c r="C25" s="55" t="s">
        <v>871</v>
      </c>
      <c r="D25" s="55" t="s">
        <v>872</v>
      </c>
    </row>
    <row r="26" spans="1:4">
      <c r="A26" s="55">
        <v>25</v>
      </c>
      <c r="B26" s="55" t="s">
        <v>869</v>
      </c>
      <c r="C26" s="55" t="s">
        <v>873</v>
      </c>
      <c r="D26" s="55" t="s">
        <v>874</v>
      </c>
    </row>
    <row r="27" spans="1:4">
      <c r="A27" s="55">
        <v>26</v>
      </c>
      <c r="B27" s="55" t="s">
        <v>869</v>
      </c>
      <c r="C27" s="55" t="s">
        <v>875</v>
      </c>
      <c r="D27" s="55" t="s">
        <v>876</v>
      </c>
    </row>
    <row r="28" spans="1:4">
      <c r="A28" s="55">
        <v>27</v>
      </c>
      <c r="B28" s="55" t="s">
        <v>869</v>
      </c>
      <c r="C28" s="55" t="s">
        <v>877</v>
      </c>
      <c r="D28" s="55" t="s">
        <v>878</v>
      </c>
    </row>
    <row r="29" spans="1:4">
      <c r="A29" s="55">
        <v>28</v>
      </c>
      <c r="B29" s="55" t="s">
        <v>869</v>
      </c>
      <c r="C29" s="55" t="s">
        <v>879</v>
      </c>
      <c r="D29" s="55" t="s">
        <v>880</v>
      </c>
    </row>
    <row r="30" spans="1:4">
      <c r="A30" s="55">
        <v>29</v>
      </c>
      <c r="B30" s="55" t="s">
        <v>869</v>
      </c>
      <c r="C30" s="55" t="s">
        <v>881</v>
      </c>
      <c r="D30" s="55" t="s">
        <v>882</v>
      </c>
    </row>
    <row r="31" spans="1:4">
      <c r="A31" s="55">
        <v>30</v>
      </c>
      <c r="B31" s="55" t="s">
        <v>869</v>
      </c>
      <c r="C31" s="55" t="s">
        <v>883</v>
      </c>
      <c r="D31" s="55" t="s">
        <v>884</v>
      </c>
    </row>
    <row r="32" spans="1:4">
      <c r="A32" s="55">
        <v>31</v>
      </c>
      <c r="B32" s="55" t="s">
        <v>869</v>
      </c>
      <c r="C32" s="55" t="s">
        <v>885</v>
      </c>
      <c r="D32" s="55" t="s">
        <v>886</v>
      </c>
    </row>
    <row r="33" spans="1:4">
      <c r="A33" s="55">
        <v>32</v>
      </c>
      <c r="B33" s="55" t="s">
        <v>869</v>
      </c>
      <c r="C33" s="55" t="s">
        <v>887</v>
      </c>
      <c r="D33" s="55" t="s">
        <v>888</v>
      </c>
    </row>
    <row r="34" spans="1:4">
      <c r="A34" s="55">
        <v>33</v>
      </c>
      <c r="B34" s="55" t="s">
        <v>869</v>
      </c>
      <c r="C34" s="55" t="s">
        <v>889</v>
      </c>
      <c r="D34" s="55" t="s">
        <v>890</v>
      </c>
    </row>
    <row r="35" spans="1:4">
      <c r="A35" s="55">
        <v>34</v>
      </c>
      <c r="B35" s="55" t="s">
        <v>869</v>
      </c>
      <c r="C35" s="55" t="s">
        <v>891</v>
      </c>
      <c r="D35" s="55" t="s">
        <v>892</v>
      </c>
    </row>
    <row r="36" spans="1:4">
      <c r="A36" s="55">
        <v>35</v>
      </c>
      <c r="B36" s="55" t="s">
        <v>893</v>
      </c>
      <c r="C36" s="55" t="s">
        <v>893</v>
      </c>
      <c r="D36" s="55" t="s">
        <v>894</v>
      </c>
    </row>
    <row r="37" spans="1:4">
      <c r="A37" s="55">
        <v>36</v>
      </c>
      <c r="B37" s="55" t="s">
        <v>893</v>
      </c>
      <c r="C37" s="55" t="s">
        <v>895</v>
      </c>
      <c r="D37" s="55" t="s">
        <v>896</v>
      </c>
    </row>
    <row r="38" spans="1:4">
      <c r="A38" s="55">
        <v>37</v>
      </c>
      <c r="B38" s="55" t="s">
        <v>893</v>
      </c>
      <c r="C38" s="55" t="s">
        <v>897</v>
      </c>
      <c r="D38" s="55" t="s">
        <v>898</v>
      </c>
    </row>
    <row r="39" spans="1:4">
      <c r="A39" s="55">
        <v>38</v>
      </c>
      <c r="B39" s="55" t="s">
        <v>893</v>
      </c>
      <c r="C39" s="55" t="s">
        <v>899</v>
      </c>
      <c r="D39" s="55" t="s">
        <v>900</v>
      </c>
    </row>
    <row r="40" spans="1:4">
      <c r="A40" s="55">
        <v>39</v>
      </c>
      <c r="B40" s="55" t="s">
        <v>893</v>
      </c>
      <c r="C40" s="55" t="s">
        <v>901</v>
      </c>
      <c r="D40" s="55" t="s">
        <v>902</v>
      </c>
    </row>
    <row r="41" spans="1:4">
      <c r="A41" s="55">
        <v>40</v>
      </c>
      <c r="B41" s="55" t="s">
        <v>893</v>
      </c>
      <c r="C41" s="55" t="s">
        <v>903</v>
      </c>
      <c r="D41" s="55" t="s">
        <v>904</v>
      </c>
    </row>
    <row r="42" spans="1:4">
      <c r="A42" s="55">
        <v>41</v>
      </c>
      <c r="B42" s="55" t="s">
        <v>893</v>
      </c>
      <c r="C42" s="55" t="s">
        <v>905</v>
      </c>
      <c r="D42" s="55" t="s">
        <v>906</v>
      </c>
    </row>
    <row r="43" spans="1:4">
      <c r="A43" s="55">
        <v>42</v>
      </c>
      <c r="B43" s="55" t="s">
        <v>893</v>
      </c>
      <c r="C43" s="55" t="s">
        <v>907</v>
      </c>
      <c r="D43" s="55" t="s">
        <v>908</v>
      </c>
    </row>
    <row r="44" spans="1:4">
      <c r="A44" s="55">
        <v>43</v>
      </c>
      <c r="B44" s="55" t="s">
        <v>893</v>
      </c>
      <c r="C44" s="55" t="s">
        <v>909</v>
      </c>
      <c r="D44" s="55" t="s">
        <v>910</v>
      </c>
    </row>
    <row r="45" spans="1:4">
      <c r="A45" s="55">
        <v>44</v>
      </c>
      <c r="B45" s="55" t="s">
        <v>893</v>
      </c>
      <c r="C45" s="55" t="s">
        <v>911</v>
      </c>
      <c r="D45" s="55" t="s">
        <v>912</v>
      </c>
    </row>
    <row r="46" spans="1:4">
      <c r="A46" s="55">
        <v>45</v>
      </c>
      <c r="B46" s="55" t="s">
        <v>913</v>
      </c>
      <c r="C46" s="55" t="s">
        <v>915</v>
      </c>
      <c r="D46" s="55" t="s">
        <v>916</v>
      </c>
    </row>
    <row r="47" spans="1:4">
      <c r="A47" s="55">
        <v>46</v>
      </c>
      <c r="B47" s="55" t="s">
        <v>913</v>
      </c>
      <c r="C47" s="55" t="s">
        <v>917</v>
      </c>
      <c r="D47" s="55" t="s">
        <v>918</v>
      </c>
    </row>
    <row r="48" spans="1:4">
      <c r="A48" s="55">
        <v>47</v>
      </c>
      <c r="B48" s="55" t="s">
        <v>913</v>
      </c>
      <c r="C48" s="55" t="s">
        <v>913</v>
      </c>
      <c r="D48" s="55" t="s">
        <v>914</v>
      </c>
    </row>
    <row r="49" spans="1:4">
      <c r="A49" s="55">
        <v>48</v>
      </c>
      <c r="B49" s="55" t="s">
        <v>913</v>
      </c>
      <c r="C49" s="55" t="s">
        <v>919</v>
      </c>
      <c r="D49" s="55" t="s">
        <v>920</v>
      </c>
    </row>
    <row r="50" spans="1:4">
      <c r="A50" s="55">
        <v>49</v>
      </c>
      <c r="B50" s="55" t="s">
        <v>913</v>
      </c>
      <c r="C50" s="55" t="s">
        <v>921</v>
      </c>
      <c r="D50" s="55" t="s">
        <v>922</v>
      </c>
    </row>
    <row r="51" spans="1:4">
      <c r="A51" s="55">
        <v>50</v>
      </c>
      <c r="B51" s="55" t="s">
        <v>913</v>
      </c>
      <c r="C51" s="55" t="s">
        <v>923</v>
      </c>
      <c r="D51" s="55" t="s">
        <v>924</v>
      </c>
    </row>
    <row r="52" spans="1:4">
      <c r="A52" s="55">
        <v>51</v>
      </c>
      <c r="B52" s="55" t="s">
        <v>913</v>
      </c>
      <c r="C52" s="55" t="s">
        <v>925</v>
      </c>
      <c r="D52" s="55" t="s">
        <v>926</v>
      </c>
    </row>
    <row r="53" spans="1:4">
      <c r="A53" s="55">
        <v>52</v>
      </c>
      <c r="B53" s="55" t="s">
        <v>913</v>
      </c>
      <c r="C53" s="55" t="s">
        <v>927</v>
      </c>
      <c r="D53" s="55" t="s">
        <v>928</v>
      </c>
    </row>
    <row r="54" spans="1:4">
      <c r="A54" s="55">
        <v>53</v>
      </c>
      <c r="B54" s="55" t="s">
        <v>913</v>
      </c>
      <c r="C54" s="55" t="s">
        <v>929</v>
      </c>
      <c r="D54" s="55" t="s">
        <v>930</v>
      </c>
    </row>
    <row r="55" spans="1:4">
      <c r="A55" s="55">
        <v>54</v>
      </c>
      <c r="B55" s="55" t="s">
        <v>913</v>
      </c>
      <c r="C55" s="55" t="s">
        <v>931</v>
      </c>
      <c r="D55" s="55" t="s">
        <v>932</v>
      </c>
    </row>
    <row r="56" spans="1:4">
      <c r="A56" s="55">
        <v>55</v>
      </c>
      <c r="B56" s="55" t="s">
        <v>913</v>
      </c>
      <c r="C56" s="55" t="s">
        <v>933</v>
      </c>
      <c r="D56" s="55" t="s">
        <v>934</v>
      </c>
    </row>
    <row r="57" spans="1:4">
      <c r="A57" s="55">
        <v>56</v>
      </c>
      <c r="B57" s="55" t="s">
        <v>913</v>
      </c>
      <c r="C57" s="55" t="s">
        <v>935</v>
      </c>
      <c r="D57" s="55" t="s">
        <v>936</v>
      </c>
    </row>
    <row r="58" spans="1:4">
      <c r="A58" s="55">
        <v>57</v>
      </c>
      <c r="B58" s="55" t="s">
        <v>913</v>
      </c>
      <c r="C58" s="55" t="s">
        <v>937</v>
      </c>
      <c r="D58" s="55" t="s">
        <v>938</v>
      </c>
    </row>
    <row r="59" spans="1:4">
      <c r="A59" s="55">
        <v>58</v>
      </c>
      <c r="B59" s="55" t="s">
        <v>913</v>
      </c>
      <c r="C59" s="55" t="s">
        <v>939</v>
      </c>
      <c r="D59" s="55" t="s">
        <v>940</v>
      </c>
    </row>
    <row r="60" spans="1:4">
      <c r="A60" s="55">
        <v>59</v>
      </c>
      <c r="B60" s="55" t="s">
        <v>913</v>
      </c>
      <c r="C60" s="55" t="s">
        <v>941</v>
      </c>
      <c r="D60" s="55" t="s">
        <v>942</v>
      </c>
    </row>
    <row r="61" spans="1:4">
      <c r="A61" s="55">
        <v>60</v>
      </c>
      <c r="B61" s="55" t="s">
        <v>913</v>
      </c>
      <c r="C61" s="55" t="s">
        <v>943</v>
      </c>
      <c r="D61" s="55" t="s">
        <v>944</v>
      </c>
    </row>
    <row r="62" spans="1:4">
      <c r="A62" s="55">
        <v>61</v>
      </c>
      <c r="B62" s="55" t="s">
        <v>913</v>
      </c>
      <c r="C62" s="55" t="s">
        <v>945</v>
      </c>
      <c r="D62" s="55" t="s">
        <v>946</v>
      </c>
    </row>
    <row r="63" spans="1:4">
      <c r="A63" s="55">
        <v>62</v>
      </c>
      <c r="B63" s="55" t="s">
        <v>913</v>
      </c>
      <c r="C63" s="55" t="s">
        <v>947</v>
      </c>
      <c r="D63" s="55" t="s">
        <v>948</v>
      </c>
    </row>
    <row r="64" spans="1:4">
      <c r="A64" s="55">
        <v>63</v>
      </c>
      <c r="B64" s="55" t="s">
        <v>913</v>
      </c>
      <c r="C64" s="55" t="s">
        <v>949</v>
      </c>
      <c r="D64" s="55" t="s">
        <v>950</v>
      </c>
    </row>
    <row r="65" spans="1:4">
      <c r="A65" s="55">
        <v>64</v>
      </c>
      <c r="B65" s="55" t="s">
        <v>913</v>
      </c>
      <c r="C65" s="55" t="s">
        <v>951</v>
      </c>
      <c r="D65" s="55" t="s">
        <v>952</v>
      </c>
    </row>
    <row r="66" spans="1:4">
      <c r="A66" s="55">
        <v>65</v>
      </c>
      <c r="B66" s="55" t="s">
        <v>953</v>
      </c>
      <c r="C66" s="55" t="s">
        <v>955</v>
      </c>
      <c r="D66" s="55" t="s">
        <v>956</v>
      </c>
    </row>
    <row r="67" spans="1:4">
      <c r="A67" s="55">
        <v>66</v>
      </c>
      <c r="B67" s="55" t="s">
        <v>953</v>
      </c>
      <c r="C67" s="55" t="s">
        <v>957</v>
      </c>
      <c r="D67" s="55" t="s">
        <v>958</v>
      </c>
    </row>
    <row r="68" spans="1:4">
      <c r="A68" s="55">
        <v>67</v>
      </c>
      <c r="B68" s="55" t="s">
        <v>953</v>
      </c>
      <c r="C68" s="55" t="s">
        <v>953</v>
      </c>
      <c r="D68" s="55" t="s">
        <v>954</v>
      </c>
    </row>
    <row r="69" spans="1:4">
      <c r="A69" s="55">
        <v>68</v>
      </c>
      <c r="B69" s="55" t="s">
        <v>953</v>
      </c>
      <c r="C69" s="55" t="s">
        <v>959</v>
      </c>
      <c r="D69" s="55" t="s">
        <v>960</v>
      </c>
    </row>
    <row r="70" spans="1:4">
      <c r="A70" s="55">
        <v>69</v>
      </c>
      <c r="B70" s="55" t="s">
        <v>953</v>
      </c>
      <c r="C70" s="55" t="s">
        <v>961</v>
      </c>
      <c r="D70" s="55" t="s">
        <v>962</v>
      </c>
    </row>
    <row r="71" spans="1:4">
      <c r="A71" s="55">
        <v>70</v>
      </c>
      <c r="B71" s="55" t="s">
        <v>953</v>
      </c>
      <c r="C71" s="55" t="s">
        <v>963</v>
      </c>
      <c r="D71" s="55" t="s">
        <v>964</v>
      </c>
    </row>
    <row r="72" spans="1:4">
      <c r="A72" s="55">
        <v>71</v>
      </c>
      <c r="B72" s="55" t="s">
        <v>953</v>
      </c>
      <c r="C72" s="55" t="s">
        <v>965</v>
      </c>
      <c r="D72" s="55" t="s">
        <v>966</v>
      </c>
    </row>
    <row r="73" spans="1:4">
      <c r="A73" s="55">
        <v>72</v>
      </c>
      <c r="B73" s="55" t="s">
        <v>953</v>
      </c>
      <c r="C73" s="55" t="s">
        <v>967</v>
      </c>
      <c r="D73" s="55" t="s">
        <v>968</v>
      </c>
    </row>
    <row r="74" spans="1:4">
      <c r="A74" s="55">
        <v>73</v>
      </c>
      <c r="B74" s="55" t="s">
        <v>953</v>
      </c>
      <c r="C74" s="55" t="s">
        <v>969</v>
      </c>
      <c r="D74" s="55" t="s">
        <v>970</v>
      </c>
    </row>
    <row r="75" spans="1:4">
      <c r="A75" s="55">
        <v>74</v>
      </c>
      <c r="B75" s="55" t="s">
        <v>953</v>
      </c>
      <c r="C75" s="55" t="s">
        <v>971</v>
      </c>
      <c r="D75" s="55" t="s">
        <v>972</v>
      </c>
    </row>
    <row r="76" spans="1:4">
      <c r="A76" s="55">
        <v>75</v>
      </c>
      <c r="B76" s="55" t="s">
        <v>953</v>
      </c>
      <c r="C76" s="55" t="s">
        <v>973</v>
      </c>
      <c r="D76" s="55" t="s">
        <v>974</v>
      </c>
    </row>
    <row r="77" spans="1:4">
      <c r="A77" s="55">
        <v>76</v>
      </c>
      <c r="B77" s="55" t="s">
        <v>953</v>
      </c>
      <c r="C77" s="55" t="s">
        <v>975</v>
      </c>
      <c r="D77" s="55" t="s">
        <v>976</v>
      </c>
    </row>
    <row r="78" spans="1:4">
      <c r="A78" s="55">
        <v>77</v>
      </c>
      <c r="B78" s="55" t="s">
        <v>953</v>
      </c>
      <c r="C78" s="55" t="s">
        <v>977</v>
      </c>
      <c r="D78" s="55" t="s">
        <v>978</v>
      </c>
    </row>
    <row r="79" spans="1:4">
      <c r="A79" s="55">
        <v>78</v>
      </c>
      <c r="B79" s="55" t="s">
        <v>953</v>
      </c>
      <c r="C79" s="55" t="s">
        <v>979</v>
      </c>
      <c r="D79" s="55" t="s">
        <v>980</v>
      </c>
    </row>
    <row r="80" spans="1:4">
      <c r="A80" s="55">
        <v>79</v>
      </c>
      <c r="B80" s="55" t="s">
        <v>953</v>
      </c>
      <c r="C80" s="55" t="s">
        <v>981</v>
      </c>
      <c r="D80" s="55" t="s">
        <v>982</v>
      </c>
    </row>
    <row r="81" spans="1:4">
      <c r="A81" s="55">
        <v>80</v>
      </c>
      <c r="B81" s="55" t="s">
        <v>983</v>
      </c>
      <c r="C81" s="55" t="s">
        <v>983</v>
      </c>
      <c r="D81" s="55" t="s">
        <v>984</v>
      </c>
    </row>
    <row r="82" spans="1:4">
      <c r="A82" s="55">
        <v>81</v>
      </c>
      <c r="B82" s="55" t="s">
        <v>985</v>
      </c>
      <c r="C82" s="55" t="s">
        <v>985</v>
      </c>
      <c r="D82" s="55" t="s">
        <v>986</v>
      </c>
    </row>
    <row r="83" spans="1:4">
      <c r="A83" s="55">
        <v>82</v>
      </c>
      <c r="B83" s="55" t="s">
        <v>987</v>
      </c>
      <c r="C83" s="55" t="s">
        <v>989</v>
      </c>
      <c r="D83" s="55" t="s">
        <v>990</v>
      </c>
    </row>
    <row r="84" spans="1:4">
      <c r="A84" s="55">
        <v>83</v>
      </c>
      <c r="B84" s="55" t="s">
        <v>987</v>
      </c>
      <c r="C84" s="55" t="s">
        <v>991</v>
      </c>
      <c r="D84" s="55" t="s">
        <v>992</v>
      </c>
    </row>
    <row r="85" spans="1:4">
      <c r="A85" s="55">
        <v>84</v>
      </c>
      <c r="B85" s="55" t="s">
        <v>987</v>
      </c>
      <c r="C85" s="55" t="s">
        <v>993</v>
      </c>
      <c r="D85" s="55" t="s">
        <v>994</v>
      </c>
    </row>
    <row r="86" spans="1:4">
      <c r="A86" s="55">
        <v>85</v>
      </c>
      <c r="B86" s="55" t="s">
        <v>987</v>
      </c>
      <c r="C86" s="55" t="s">
        <v>995</v>
      </c>
      <c r="D86" s="55" t="s">
        <v>996</v>
      </c>
    </row>
    <row r="87" spans="1:4">
      <c r="A87" s="55">
        <v>86</v>
      </c>
      <c r="B87" s="55" t="s">
        <v>987</v>
      </c>
      <c r="C87" s="55" t="s">
        <v>997</v>
      </c>
      <c r="D87" s="55" t="s">
        <v>998</v>
      </c>
    </row>
    <row r="88" spans="1:4">
      <c r="A88" s="55">
        <v>87</v>
      </c>
      <c r="B88" s="55" t="s">
        <v>987</v>
      </c>
      <c r="C88" s="55" t="s">
        <v>999</v>
      </c>
      <c r="D88" s="55" t="s">
        <v>1000</v>
      </c>
    </row>
    <row r="89" spans="1:4">
      <c r="A89" s="55">
        <v>88</v>
      </c>
      <c r="B89" s="55" t="s">
        <v>987</v>
      </c>
      <c r="C89" s="55" t="s">
        <v>987</v>
      </c>
      <c r="D89" s="55" t="s">
        <v>988</v>
      </c>
    </row>
    <row r="90" spans="1:4">
      <c r="A90" s="55">
        <v>89</v>
      </c>
      <c r="B90" s="55" t="s">
        <v>987</v>
      </c>
      <c r="C90" s="55" t="s">
        <v>1001</v>
      </c>
      <c r="D90" s="55" t="s">
        <v>1002</v>
      </c>
    </row>
    <row r="91" spans="1:4">
      <c r="A91" s="55">
        <v>90</v>
      </c>
      <c r="B91" s="55" t="s">
        <v>987</v>
      </c>
      <c r="C91" s="55" t="s">
        <v>1003</v>
      </c>
      <c r="D91" s="55" t="s">
        <v>1004</v>
      </c>
    </row>
    <row r="92" spans="1:4">
      <c r="A92" s="55">
        <v>91</v>
      </c>
      <c r="B92" s="55" t="s">
        <v>987</v>
      </c>
      <c r="C92" s="55" t="s">
        <v>1005</v>
      </c>
      <c r="D92" s="55" t="s">
        <v>1006</v>
      </c>
    </row>
    <row r="93" spans="1:4">
      <c r="A93" s="55">
        <v>92</v>
      </c>
      <c r="B93" s="55" t="s">
        <v>987</v>
      </c>
      <c r="C93" s="55" t="s">
        <v>1007</v>
      </c>
      <c r="D93" s="55" t="s">
        <v>1008</v>
      </c>
    </row>
    <row r="94" spans="1:4">
      <c r="A94" s="55">
        <v>93</v>
      </c>
      <c r="B94" s="55" t="s">
        <v>987</v>
      </c>
      <c r="C94" s="55" t="s">
        <v>1009</v>
      </c>
      <c r="D94" s="55" t="s">
        <v>1010</v>
      </c>
    </row>
    <row r="95" spans="1:4">
      <c r="A95" s="55">
        <v>94</v>
      </c>
      <c r="B95" s="55" t="s">
        <v>987</v>
      </c>
      <c r="C95" s="55" t="s">
        <v>1011</v>
      </c>
      <c r="D95" s="55" t="s">
        <v>1012</v>
      </c>
    </row>
    <row r="96" spans="1:4">
      <c r="A96" s="55">
        <v>95</v>
      </c>
      <c r="B96" s="55" t="s">
        <v>987</v>
      </c>
      <c r="C96" s="55" t="s">
        <v>1013</v>
      </c>
      <c r="D96" s="55" t="s">
        <v>1014</v>
      </c>
    </row>
    <row r="97" spans="1:4">
      <c r="A97" s="55">
        <v>96</v>
      </c>
      <c r="B97" s="55" t="s">
        <v>987</v>
      </c>
      <c r="C97" s="55" t="s">
        <v>1015</v>
      </c>
      <c r="D97" s="55" t="s">
        <v>1016</v>
      </c>
    </row>
    <row r="98" spans="1:4">
      <c r="A98" s="55">
        <v>97</v>
      </c>
      <c r="B98" s="55" t="s">
        <v>987</v>
      </c>
      <c r="C98" s="55" t="s">
        <v>1017</v>
      </c>
      <c r="D98" s="55" t="s">
        <v>1018</v>
      </c>
    </row>
    <row r="99" spans="1:4">
      <c r="A99" s="55">
        <v>98</v>
      </c>
      <c r="B99" s="55" t="s">
        <v>987</v>
      </c>
      <c r="C99" s="55" t="s">
        <v>1019</v>
      </c>
      <c r="D99" s="55" t="s">
        <v>1020</v>
      </c>
    </row>
    <row r="100" spans="1:4">
      <c r="A100" s="55">
        <v>99</v>
      </c>
      <c r="B100" s="55" t="s">
        <v>1021</v>
      </c>
      <c r="C100" s="55" t="s">
        <v>1023</v>
      </c>
      <c r="D100" s="55" t="s">
        <v>1024</v>
      </c>
    </row>
    <row r="101" spans="1:4">
      <c r="A101" s="55">
        <v>100</v>
      </c>
      <c r="B101" s="55" t="s">
        <v>1021</v>
      </c>
      <c r="C101" s="55" t="s">
        <v>1025</v>
      </c>
      <c r="D101" s="55" t="s">
        <v>1026</v>
      </c>
    </row>
    <row r="102" spans="1:4">
      <c r="A102" s="55">
        <v>101</v>
      </c>
      <c r="B102" s="55" t="s">
        <v>1021</v>
      </c>
      <c r="C102" s="55" t="s">
        <v>1027</v>
      </c>
      <c r="D102" s="55" t="s">
        <v>1028</v>
      </c>
    </row>
    <row r="103" spans="1:4">
      <c r="A103" s="55">
        <v>102</v>
      </c>
      <c r="B103" s="55" t="s">
        <v>1021</v>
      </c>
      <c r="C103" s="55" t="s">
        <v>1029</v>
      </c>
      <c r="D103" s="55" t="s">
        <v>1030</v>
      </c>
    </row>
    <row r="104" spans="1:4">
      <c r="A104" s="55">
        <v>103</v>
      </c>
      <c r="B104" s="55" t="s">
        <v>1021</v>
      </c>
      <c r="C104" s="55" t="s">
        <v>1031</v>
      </c>
      <c r="D104" s="55" t="s">
        <v>1032</v>
      </c>
    </row>
    <row r="105" spans="1:4">
      <c r="A105" s="55">
        <v>104</v>
      </c>
      <c r="B105" s="55" t="s">
        <v>1021</v>
      </c>
      <c r="C105" s="55" t="s">
        <v>1033</v>
      </c>
      <c r="D105" s="55" t="s">
        <v>1034</v>
      </c>
    </row>
    <row r="106" spans="1:4">
      <c r="A106" s="55">
        <v>105</v>
      </c>
      <c r="B106" s="55" t="s">
        <v>1021</v>
      </c>
      <c r="C106" s="55" t="s">
        <v>1021</v>
      </c>
      <c r="D106" s="55" t="s">
        <v>1022</v>
      </c>
    </row>
    <row r="107" spans="1:4">
      <c r="A107" s="55">
        <v>106</v>
      </c>
      <c r="B107" s="55" t="s">
        <v>1021</v>
      </c>
      <c r="C107" s="55" t="s">
        <v>1035</v>
      </c>
      <c r="D107" s="55" t="s">
        <v>1036</v>
      </c>
    </row>
    <row r="108" spans="1:4">
      <c r="A108" s="55">
        <v>107</v>
      </c>
      <c r="B108" s="55" t="s">
        <v>1021</v>
      </c>
      <c r="C108" s="55" t="s">
        <v>1037</v>
      </c>
      <c r="D108" s="55" t="s">
        <v>1038</v>
      </c>
    </row>
    <row r="109" spans="1:4">
      <c r="A109" s="55">
        <v>108</v>
      </c>
      <c r="B109" s="55" t="s">
        <v>1021</v>
      </c>
      <c r="C109" s="55" t="s">
        <v>1039</v>
      </c>
      <c r="D109" s="55" t="s">
        <v>1040</v>
      </c>
    </row>
    <row r="110" spans="1:4">
      <c r="A110" s="55">
        <v>109</v>
      </c>
      <c r="B110" s="55" t="s">
        <v>1021</v>
      </c>
      <c r="C110" s="55" t="s">
        <v>1041</v>
      </c>
      <c r="D110" s="55" t="s">
        <v>1042</v>
      </c>
    </row>
    <row r="111" spans="1:4">
      <c r="A111" s="55">
        <v>110</v>
      </c>
      <c r="B111" s="55" t="s">
        <v>1021</v>
      </c>
      <c r="C111" s="55" t="s">
        <v>1043</v>
      </c>
      <c r="D111" s="55" t="s">
        <v>1044</v>
      </c>
    </row>
    <row r="112" spans="1:4">
      <c r="A112" s="55">
        <v>111</v>
      </c>
      <c r="B112" s="55" t="s">
        <v>1021</v>
      </c>
      <c r="C112" s="55" t="s">
        <v>1045</v>
      </c>
      <c r="D112" s="55" t="s">
        <v>1046</v>
      </c>
    </row>
    <row r="113" spans="1:4">
      <c r="A113" s="55">
        <v>112</v>
      </c>
      <c r="B113" s="55" t="s">
        <v>1021</v>
      </c>
      <c r="C113" s="55" t="s">
        <v>1047</v>
      </c>
      <c r="D113" s="55" t="s">
        <v>1048</v>
      </c>
    </row>
    <row r="114" spans="1:4">
      <c r="A114" s="55">
        <v>113</v>
      </c>
      <c r="B114" s="55" t="s">
        <v>1021</v>
      </c>
      <c r="C114" s="55" t="s">
        <v>1049</v>
      </c>
      <c r="D114" s="55" t="s">
        <v>1050</v>
      </c>
    </row>
    <row r="115" spans="1:4">
      <c r="A115" s="55">
        <v>114</v>
      </c>
      <c r="B115" s="55" t="s">
        <v>1021</v>
      </c>
      <c r="C115" s="55" t="s">
        <v>1051</v>
      </c>
      <c r="D115" s="55" t="s">
        <v>1052</v>
      </c>
    </row>
    <row r="116" spans="1:4">
      <c r="A116" s="55">
        <v>115</v>
      </c>
      <c r="B116" s="55" t="s">
        <v>1021</v>
      </c>
      <c r="C116" s="55" t="s">
        <v>1053</v>
      </c>
      <c r="D116" s="55" t="s">
        <v>1054</v>
      </c>
    </row>
    <row r="117" spans="1:4">
      <c r="A117" s="55">
        <v>116</v>
      </c>
      <c r="B117" s="55" t="s">
        <v>1021</v>
      </c>
      <c r="C117" s="55" t="s">
        <v>1055</v>
      </c>
      <c r="D117" s="55" t="s">
        <v>1056</v>
      </c>
    </row>
    <row r="118" spans="1:4">
      <c r="A118" s="55">
        <v>117</v>
      </c>
      <c r="B118" s="55" t="s">
        <v>1021</v>
      </c>
      <c r="C118" s="55" t="s">
        <v>1057</v>
      </c>
      <c r="D118" s="55" t="s">
        <v>1058</v>
      </c>
    </row>
    <row r="119" spans="1:4">
      <c r="A119" s="55">
        <v>118</v>
      </c>
      <c r="B119" s="55" t="s">
        <v>1021</v>
      </c>
      <c r="C119" s="55" t="s">
        <v>1059</v>
      </c>
      <c r="D119" s="55" t="s">
        <v>1060</v>
      </c>
    </row>
    <row r="120" spans="1:4">
      <c r="A120" s="55">
        <v>119</v>
      </c>
      <c r="B120" s="55" t="s">
        <v>1021</v>
      </c>
      <c r="C120" s="55" t="s">
        <v>1061</v>
      </c>
      <c r="D120" s="55" t="s">
        <v>1062</v>
      </c>
    </row>
    <row r="121" spans="1:4">
      <c r="A121" s="55">
        <v>120</v>
      </c>
      <c r="B121" s="55" t="s">
        <v>1021</v>
      </c>
      <c r="C121" s="55" t="s">
        <v>1063</v>
      </c>
      <c r="D121" s="55" t="s">
        <v>1064</v>
      </c>
    </row>
    <row r="122" spans="1:4">
      <c r="A122" s="55">
        <v>121</v>
      </c>
      <c r="B122" s="55" t="s">
        <v>1021</v>
      </c>
      <c r="C122" s="55" t="s">
        <v>1065</v>
      </c>
      <c r="D122" s="55" t="s">
        <v>1066</v>
      </c>
    </row>
    <row r="123" spans="1:4">
      <c r="A123" s="55">
        <v>122</v>
      </c>
      <c r="B123" s="55" t="s">
        <v>1067</v>
      </c>
      <c r="C123" s="55" t="s">
        <v>1069</v>
      </c>
      <c r="D123" s="55" t="s">
        <v>1070</v>
      </c>
    </row>
    <row r="124" spans="1:4">
      <c r="A124" s="55">
        <v>123</v>
      </c>
      <c r="B124" s="55" t="s">
        <v>1067</v>
      </c>
      <c r="C124" s="55" t="s">
        <v>1071</v>
      </c>
      <c r="D124" s="55" t="s">
        <v>1072</v>
      </c>
    </row>
    <row r="125" spans="1:4">
      <c r="A125" s="55">
        <v>124</v>
      </c>
      <c r="B125" s="55" t="s">
        <v>1067</v>
      </c>
      <c r="C125" s="55" t="s">
        <v>1073</v>
      </c>
      <c r="D125" s="55" t="s">
        <v>1074</v>
      </c>
    </row>
    <row r="126" spans="1:4">
      <c r="A126" s="55">
        <v>125</v>
      </c>
      <c r="B126" s="55" t="s">
        <v>1067</v>
      </c>
      <c r="C126" s="55" t="s">
        <v>1075</v>
      </c>
      <c r="D126" s="55" t="s">
        <v>1076</v>
      </c>
    </row>
    <row r="127" spans="1:4">
      <c r="A127" s="55">
        <v>126</v>
      </c>
      <c r="B127" s="55" t="s">
        <v>1067</v>
      </c>
      <c r="C127" s="55" t="s">
        <v>1077</v>
      </c>
      <c r="D127" s="55" t="s">
        <v>1078</v>
      </c>
    </row>
    <row r="128" spans="1:4">
      <c r="A128" s="55">
        <v>127</v>
      </c>
      <c r="B128" s="55" t="s">
        <v>1067</v>
      </c>
      <c r="C128" s="55" t="s">
        <v>1079</v>
      </c>
      <c r="D128" s="55" t="s">
        <v>1080</v>
      </c>
    </row>
    <row r="129" spans="1:4">
      <c r="A129" s="55">
        <v>128</v>
      </c>
      <c r="B129" s="55" t="s">
        <v>1067</v>
      </c>
      <c r="C129" s="55" t="s">
        <v>1067</v>
      </c>
      <c r="D129" s="55" t="s">
        <v>1068</v>
      </c>
    </row>
    <row r="130" spans="1:4">
      <c r="A130" s="55">
        <v>129</v>
      </c>
      <c r="B130" s="55" t="s">
        <v>1067</v>
      </c>
      <c r="C130" s="55" t="s">
        <v>925</v>
      </c>
      <c r="D130" s="55" t="s">
        <v>1081</v>
      </c>
    </row>
    <row r="131" spans="1:4">
      <c r="A131" s="55">
        <v>130</v>
      </c>
      <c r="B131" s="55" t="s">
        <v>1067</v>
      </c>
      <c r="C131" s="55" t="s">
        <v>1082</v>
      </c>
      <c r="D131" s="55" t="s">
        <v>1083</v>
      </c>
    </row>
    <row r="132" spans="1:4">
      <c r="A132" s="55">
        <v>131</v>
      </c>
      <c r="B132" s="55" t="s">
        <v>1067</v>
      </c>
      <c r="C132" s="55" t="s">
        <v>1084</v>
      </c>
      <c r="D132" s="55" t="s">
        <v>1085</v>
      </c>
    </row>
    <row r="133" spans="1:4">
      <c r="A133" s="55">
        <v>132</v>
      </c>
      <c r="B133" s="55" t="s">
        <v>1067</v>
      </c>
      <c r="C133" s="55" t="s">
        <v>1086</v>
      </c>
      <c r="D133" s="55" t="s">
        <v>1087</v>
      </c>
    </row>
    <row r="134" spans="1:4">
      <c r="A134" s="55">
        <v>133</v>
      </c>
      <c r="B134" s="55" t="s">
        <v>1067</v>
      </c>
      <c r="C134" s="55" t="s">
        <v>1088</v>
      </c>
      <c r="D134" s="55" t="s">
        <v>1089</v>
      </c>
    </row>
    <row r="135" spans="1:4">
      <c r="A135" s="55">
        <v>134</v>
      </c>
      <c r="B135" s="55" t="s">
        <v>1067</v>
      </c>
      <c r="C135" s="55" t="s">
        <v>1090</v>
      </c>
      <c r="D135" s="55" t="s">
        <v>1091</v>
      </c>
    </row>
    <row r="136" spans="1:4">
      <c r="A136" s="55">
        <v>135</v>
      </c>
      <c r="B136" s="55" t="s">
        <v>1067</v>
      </c>
      <c r="C136" s="55" t="s">
        <v>1092</v>
      </c>
      <c r="D136" s="55" t="s">
        <v>1093</v>
      </c>
    </row>
    <row r="137" spans="1:4">
      <c r="A137" s="55">
        <v>136</v>
      </c>
      <c r="B137" s="55" t="s">
        <v>1094</v>
      </c>
      <c r="C137" s="55" t="s">
        <v>1096</v>
      </c>
      <c r="D137" s="55" t="s">
        <v>1097</v>
      </c>
    </row>
    <row r="138" spans="1:4">
      <c r="A138" s="55">
        <v>137</v>
      </c>
      <c r="B138" s="55" t="s">
        <v>1094</v>
      </c>
      <c r="C138" s="55" t="s">
        <v>1098</v>
      </c>
      <c r="D138" s="55" t="s">
        <v>1099</v>
      </c>
    </row>
    <row r="139" spans="1:4">
      <c r="A139" s="55">
        <v>138</v>
      </c>
      <c r="B139" s="55" t="s">
        <v>1094</v>
      </c>
      <c r="C139" s="55" t="s">
        <v>1100</v>
      </c>
      <c r="D139" s="55" t="s">
        <v>1101</v>
      </c>
    </row>
    <row r="140" spans="1:4">
      <c r="A140" s="55">
        <v>139</v>
      </c>
      <c r="B140" s="55" t="s">
        <v>1094</v>
      </c>
      <c r="C140" s="55" t="s">
        <v>1102</v>
      </c>
      <c r="D140" s="55" t="s">
        <v>1103</v>
      </c>
    </row>
    <row r="141" spans="1:4">
      <c r="A141" s="55">
        <v>140</v>
      </c>
      <c r="B141" s="55" t="s">
        <v>1094</v>
      </c>
      <c r="C141" s="55" t="s">
        <v>1104</v>
      </c>
      <c r="D141" s="55" t="s">
        <v>1105</v>
      </c>
    </row>
    <row r="142" spans="1:4">
      <c r="A142" s="55">
        <v>141</v>
      </c>
      <c r="B142" s="55" t="s">
        <v>1094</v>
      </c>
      <c r="C142" s="55" t="s">
        <v>1106</v>
      </c>
      <c r="D142" s="55" t="s">
        <v>1107</v>
      </c>
    </row>
    <row r="143" spans="1:4">
      <c r="A143" s="55">
        <v>142</v>
      </c>
      <c r="B143" s="55" t="s">
        <v>1094</v>
      </c>
      <c r="C143" s="55" t="s">
        <v>1108</v>
      </c>
      <c r="D143" s="55" t="s">
        <v>1109</v>
      </c>
    </row>
    <row r="144" spans="1:4">
      <c r="A144" s="55">
        <v>143</v>
      </c>
      <c r="B144" s="55" t="s">
        <v>1094</v>
      </c>
      <c r="C144" s="55" t="s">
        <v>1110</v>
      </c>
      <c r="D144" s="55" t="s">
        <v>1111</v>
      </c>
    </row>
    <row r="145" spans="1:4">
      <c r="A145" s="55">
        <v>144</v>
      </c>
      <c r="B145" s="55" t="s">
        <v>1094</v>
      </c>
      <c r="C145" s="55" t="s">
        <v>1112</v>
      </c>
      <c r="D145" s="55" t="s">
        <v>1113</v>
      </c>
    </row>
    <row r="146" spans="1:4">
      <c r="A146" s="55">
        <v>145</v>
      </c>
      <c r="B146" s="55" t="s">
        <v>1094</v>
      </c>
      <c r="C146" s="55" t="s">
        <v>1094</v>
      </c>
      <c r="D146" s="55" t="s">
        <v>1095</v>
      </c>
    </row>
    <row r="147" spans="1:4">
      <c r="A147" s="55">
        <v>146</v>
      </c>
      <c r="B147" s="55" t="s">
        <v>1094</v>
      </c>
      <c r="C147" s="55" t="s">
        <v>1114</v>
      </c>
      <c r="D147" s="55" t="s">
        <v>1115</v>
      </c>
    </row>
    <row r="148" spans="1:4">
      <c r="A148" s="55">
        <v>147</v>
      </c>
      <c r="B148" s="55" t="s">
        <v>1094</v>
      </c>
      <c r="C148" s="55" t="s">
        <v>1116</v>
      </c>
      <c r="D148" s="55" t="s">
        <v>1117</v>
      </c>
    </row>
    <row r="149" spans="1:4">
      <c r="A149" s="55">
        <v>148</v>
      </c>
      <c r="B149" s="55" t="s">
        <v>1094</v>
      </c>
      <c r="C149" s="55" t="s">
        <v>1118</v>
      </c>
      <c r="D149" s="55" t="s">
        <v>1119</v>
      </c>
    </row>
    <row r="150" spans="1:4">
      <c r="A150" s="55">
        <v>149</v>
      </c>
      <c r="B150" s="55" t="s">
        <v>1094</v>
      </c>
      <c r="C150" s="55" t="s">
        <v>1120</v>
      </c>
      <c r="D150" s="55" t="s">
        <v>1121</v>
      </c>
    </row>
    <row r="151" spans="1:4">
      <c r="A151" s="55">
        <v>150</v>
      </c>
      <c r="B151" s="55" t="s">
        <v>1094</v>
      </c>
      <c r="C151" s="55" t="s">
        <v>1122</v>
      </c>
      <c r="D151" s="55" t="s">
        <v>1123</v>
      </c>
    </row>
    <row r="152" spans="1:4">
      <c r="A152" s="55">
        <v>151</v>
      </c>
      <c r="B152" s="55" t="s">
        <v>1094</v>
      </c>
      <c r="C152" s="55" t="s">
        <v>1124</v>
      </c>
      <c r="D152" s="55" t="s">
        <v>1125</v>
      </c>
    </row>
    <row r="153" spans="1:4">
      <c r="A153" s="55">
        <v>152</v>
      </c>
      <c r="B153" s="55" t="s">
        <v>1094</v>
      </c>
      <c r="C153" s="55" t="s">
        <v>1126</v>
      </c>
      <c r="D153" s="55" t="s">
        <v>1127</v>
      </c>
    </row>
    <row r="154" spans="1:4">
      <c r="A154" s="55">
        <v>153</v>
      </c>
      <c r="B154" s="55" t="s">
        <v>1094</v>
      </c>
      <c r="C154" s="55" t="s">
        <v>1128</v>
      </c>
      <c r="D154" s="55" t="s">
        <v>1129</v>
      </c>
    </row>
    <row r="155" spans="1:4">
      <c r="A155" s="55">
        <v>154</v>
      </c>
      <c r="B155" s="55" t="s">
        <v>1130</v>
      </c>
      <c r="C155" s="55" t="s">
        <v>1132</v>
      </c>
      <c r="D155" s="55" t="s">
        <v>1133</v>
      </c>
    </row>
    <row r="156" spans="1:4">
      <c r="A156" s="55">
        <v>155</v>
      </c>
      <c r="B156" s="55" t="s">
        <v>1130</v>
      </c>
      <c r="C156" s="55" t="s">
        <v>1134</v>
      </c>
      <c r="D156" s="55" t="s">
        <v>1135</v>
      </c>
    </row>
    <row r="157" spans="1:4">
      <c r="A157" s="55">
        <v>156</v>
      </c>
      <c r="B157" s="55" t="s">
        <v>1130</v>
      </c>
      <c r="C157" s="55" t="s">
        <v>1136</v>
      </c>
      <c r="D157" s="55" t="s">
        <v>1137</v>
      </c>
    </row>
    <row r="158" spans="1:4">
      <c r="A158" s="55">
        <v>157</v>
      </c>
      <c r="B158" s="55" t="s">
        <v>1130</v>
      </c>
      <c r="C158" s="55" t="s">
        <v>903</v>
      </c>
      <c r="D158" s="55" t="s">
        <v>1138</v>
      </c>
    </row>
    <row r="159" spans="1:4">
      <c r="A159" s="55">
        <v>158</v>
      </c>
      <c r="B159" s="55" t="s">
        <v>1130</v>
      </c>
      <c r="C159" s="55" t="s">
        <v>1130</v>
      </c>
      <c r="D159" s="55" t="s">
        <v>1131</v>
      </c>
    </row>
    <row r="160" spans="1:4">
      <c r="A160" s="55">
        <v>159</v>
      </c>
      <c r="B160" s="55" t="s">
        <v>1130</v>
      </c>
      <c r="C160" s="55" t="s">
        <v>1139</v>
      </c>
      <c r="D160" s="55" t="s">
        <v>1140</v>
      </c>
    </row>
    <row r="161" spans="1:4">
      <c r="A161" s="55">
        <v>160</v>
      </c>
      <c r="B161" s="55" t="s">
        <v>1130</v>
      </c>
      <c r="C161" s="55" t="s">
        <v>1141</v>
      </c>
      <c r="D161" s="55" t="s">
        <v>1142</v>
      </c>
    </row>
    <row r="162" spans="1:4">
      <c r="A162" s="55">
        <v>161</v>
      </c>
      <c r="B162" s="55" t="s">
        <v>1130</v>
      </c>
      <c r="C162" s="55" t="s">
        <v>1143</v>
      </c>
      <c r="D162" s="55" t="s">
        <v>1144</v>
      </c>
    </row>
    <row r="163" spans="1:4">
      <c r="A163" s="55">
        <v>162</v>
      </c>
      <c r="B163" s="55" t="s">
        <v>1130</v>
      </c>
      <c r="C163" s="55" t="s">
        <v>1145</v>
      </c>
      <c r="D163" s="55" t="s">
        <v>1146</v>
      </c>
    </row>
    <row r="164" spans="1:4">
      <c r="A164" s="55">
        <v>163</v>
      </c>
      <c r="B164" s="55" t="s">
        <v>1147</v>
      </c>
      <c r="C164" s="55" t="s">
        <v>1149</v>
      </c>
      <c r="D164" s="55" t="s">
        <v>1150</v>
      </c>
    </row>
    <row r="165" spans="1:4">
      <c r="A165" s="55">
        <v>164</v>
      </c>
      <c r="B165" s="55" t="s">
        <v>1147</v>
      </c>
      <c r="C165" s="55" t="s">
        <v>1151</v>
      </c>
      <c r="D165" s="55" t="s">
        <v>1152</v>
      </c>
    </row>
    <row r="166" spans="1:4">
      <c r="A166" s="55">
        <v>165</v>
      </c>
      <c r="B166" s="55" t="s">
        <v>1147</v>
      </c>
      <c r="C166" s="55" t="s">
        <v>837</v>
      </c>
      <c r="D166" s="55" t="s">
        <v>1153</v>
      </c>
    </row>
    <row r="167" spans="1:4">
      <c r="A167" s="55">
        <v>166</v>
      </c>
      <c r="B167" s="55" t="s">
        <v>1147</v>
      </c>
      <c r="C167" s="55" t="s">
        <v>1154</v>
      </c>
      <c r="D167" s="55" t="s">
        <v>1155</v>
      </c>
    </row>
    <row r="168" spans="1:4">
      <c r="A168" s="55">
        <v>167</v>
      </c>
      <c r="B168" s="55" t="s">
        <v>1147</v>
      </c>
      <c r="C168" s="55" t="s">
        <v>1156</v>
      </c>
      <c r="D168" s="55" t="s">
        <v>1157</v>
      </c>
    </row>
    <row r="169" spans="1:4">
      <c r="A169" s="55">
        <v>168</v>
      </c>
      <c r="B169" s="55" t="s">
        <v>1147</v>
      </c>
      <c r="C169" s="55" t="s">
        <v>1158</v>
      </c>
      <c r="D169" s="55" t="s">
        <v>1159</v>
      </c>
    </row>
    <row r="170" spans="1:4">
      <c r="A170" s="55">
        <v>169</v>
      </c>
      <c r="B170" s="55" t="s">
        <v>1147</v>
      </c>
      <c r="C170" s="55" t="s">
        <v>1160</v>
      </c>
      <c r="D170" s="55" t="s">
        <v>1161</v>
      </c>
    </row>
    <row r="171" spans="1:4">
      <c r="A171" s="55">
        <v>170</v>
      </c>
      <c r="B171" s="55" t="s">
        <v>1147</v>
      </c>
      <c r="C171" s="55" t="s">
        <v>1147</v>
      </c>
      <c r="D171" s="55" t="s">
        <v>1148</v>
      </c>
    </row>
    <row r="172" spans="1:4">
      <c r="A172" s="55">
        <v>171</v>
      </c>
      <c r="B172" s="55" t="s">
        <v>1147</v>
      </c>
      <c r="C172" s="55" t="s">
        <v>1162</v>
      </c>
      <c r="D172" s="55" t="s">
        <v>1163</v>
      </c>
    </row>
    <row r="173" spans="1:4">
      <c r="A173" s="55">
        <v>172</v>
      </c>
      <c r="B173" s="55" t="s">
        <v>1147</v>
      </c>
      <c r="C173" s="55" t="s">
        <v>1164</v>
      </c>
      <c r="D173" s="55" t="s">
        <v>1165</v>
      </c>
    </row>
    <row r="174" spans="1:4">
      <c r="A174" s="55">
        <v>173</v>
      </c>
      <c r="B174" s="55" t="s">
        <v>1147</v>
      </c>
      <c r="C174" s="55" t="s">
        <v>1166</v>
      </c>
      <c r="D174" s="55" t="s">
        <v>1167</v>
      </c>
    </row>
    <row r="175" spans="1:4">
      <c r="A175" s="55">
        <v>174</v>
      </c>
      <c r="B175" s="55" t="s">
        <v>1168</v>
      </c>
      <c r="C175" s="55" t="s">
        <v>1149</v>
      </c>
      <c r="D175" s="55" t="s">
        <v>1170</v>
      </c>
    </row>
    <row r="176" spans="1:4">
      <c r="A176" s="55">
        <v>175</v>
      </c>
      <c r="B176" s="55" t="s">
        <v>1168</v>
      </c>
      <c r="C176" s="55" t="s">
        <v>1171</v>
      </c>
      <c r="D176" s="55" t="s">
        <v>1172</v>
      </c>
    </row>
    <row r="177" spans="1:4">
      <c r="A177" s="55">
        <v>176</v>
      </c>
      <c r="B177" s="55" t="s">
        <v>1168</v>
      </c>
      <c r="C177" s="55" t="s">
        <v>1173</v>
      </c>
      <c r="D177" s="55" t="s">
        <v>1174</v>
      </c>
    </row>
    <row r="178" spans="1:4">
      <c r="A178" s="55">
        <v>177</v>
      </c>
      <c r="B178" s="55" t="s">
        <v>1168</v>
      </c>
      <c r="C178" s="55" t="s">
        <v>1175</v>
      </c>
      <c r="D178" s="55" t="s">
        <v>1176</v>
      </c>
    </row>
    <row r="179" spans="1:4">
      <c r="A179" s="55">
        <v>178</v>
      </c>
      <c r="B179" s="55" t="s">
        <v>1168</v>
      </c>
      <c r="C179" s="55" t="s">
        <v>1177</v>
      </c>
      <c r="D179" s="55" t="s">
        <v>1178</v>
      </c>
    </row>
    <row r="180" spans="1:4">
      <c r="A180" s="55">
        <v>179</v>
      </c>
      <c r="B180" s="55" t="s">
        <v>1168</v>
      </c>
      <c r="C180" s="55" t="s">
        <v>1179</v>
      </c>
      <c r="D180" s="55" t="s">
        <v>1180</v>
      </c>
    </row>
    <row r="181" spans="1:4">
      <c r="A181" s="55">
        <v>180</v>
      </c>
      <c r="B181" s="55" t="s">
        <v>1168</v>
      </c>
      <c r="C181" s="55" t="s">
        <v>1168</v>
      </c>
      <c r="D181" s="55" t="s">
        <v>1169</v>
      </c>
    </row>
    <row r="182" spans="1:4">
      <c r="A182" s="55">
        <v>181</v>
      </c>
      <c r="B182" s="55" t="s">
        <v>1168</v>
      </c>
      <c r="C182" s="55" t="s">
        <v>1181</v>
      </c>
      <c r="D182" s="55" t="s">
        <v>1182</v>
      </c>
    </row>
    <row r="183" spans="1:4">
      <c r="A183" s="55">
        <v>182</v>
      </c>
      <c r="B183" s="55" t="s">
        <v>1183</v>
      </c>
      <c r="C183" s="55" t="s">
        <v>1185</v>
      </c>
      <c r="D183" s="55" t="s">
        <v>1186</v>
      </c>
    </row>
    <row r="184" spans="1:4">
      <c r="A184" s="55">
        <v>183</v>
      </c>
      <c r="B184" s="55" t="s">
        <v>1183</v>
      </c>
      <c r="C184" s="55" t="s">
        <v>1187</v>
      </c>
      <c r="D184" s="55" t="s">
        <v>1188</v>
      </c>
    </row>
    <row r="185" spans="1:4">
      <c r="A185" s="55">
        <v>184</v>
      </c>
      <c r="B185" s="55" t="s">
        <v>1183</v>
      </c>
      <c r="C185" s="55" t="s">
        <v>1189</v>
      </c>
      <c r="D185" s="55" t="s">
        <v>1190</v>
      </c>
    </row>
    <row r="186" spans="1:4">
      <c r="A186" s="55">
        <v>185</v>
      </c>
      <c r="B186" s="55" t="s">
        <v>1183</v>
      </c>
      <c r="C186" s="55" t="s">
        <v>1191</v>
      </c>
      <c r="D186" s="55" t="s">
        <v>1192</v>
      </c>
    </row>
    <row r="187" spans="1:4">
      <c r="A187" s="55">
        <v>186</v>
      </c>
      <c r="B187" s="55" t="s">
        <v>1183</v>
      </c>
      <c r="C187" s="55" t="s">
        <v>1193</v>
      </c>
      <c r="D187" s="55" t="s">
        <v>1194</v>
      </c>
    </row>
    <row r="188" spans="1:4">
      <c r="A188" s="55">
        <v>187</v>
      </c>
      <c r="B188" s="55" t="s">
        <v>1183</v>
      </c>
      <c r="C188" s="55" t="s">
        <v>1195</v>
      </c>
      <c r="D188" s="55" t="s">
        <v>1196</v>
      </c>
    </row>
    <row r="189" spans="1:4">
      <c r="A189" s="55">
        <v>188</v>
      </c>
      <c r="B189" s="55" t="s">
        <v>1183</v>
      </c>
      <c r="C189" s="55" t="s">
        <v>1197</v>
      </c>
      <c r="D189" s="55" t="s">
        <v>1198</v>
      </c>
    </row>
    <row r="190" spans="1:4">
      <c r="A190" s="55">
        <v>189</v>
      </c>
      <c r="B190" s="55" t="s">
        <v>1183</v>
      </c>
      <c r="C190" s="55" t="s">
        <v>1199</v>
      </c>
      <c r="D190" s="55" t="s">
        <v>1200</v>
      </c>
    </row>
    <row r="191" spans="1:4">
      <c r="A191" s="55">
        <v>190</v>
      </c>
      <c r="B191" s="55" t="s">
        <v>1183</v>
      </c>
      <c r="C191" s="55" t="s">
        <v>961</v>
      </c>
      <c r="D191" s="55" t="s">
        <v>1201</v>
      </c>
    </row>
    <row r="192" spans="1:4">
      <c r="A192" s="55">
        <v>191</v>
      </c>
      <c r="B192" s="55" t="s">
        <v>1183</v>
      </c>
      <c r="C192" s="55" t="s">
        <v>1202</v>
      </c>
      <c r="D192" s="55" t="s">
        <v>1203</v>
      </c>
    </row>
    <row r="193" spans="1:4">
      <c r="A193" s="55">
        <v>192</v>
      </c>
      <c r="B193" s="55" t="s">
        <v>1183</v>
      </c>
      <c r="C193" s="55" t="s">
        <v>1204</v>
      </c>
      <c r="D193" s="55" t="s">
        <v>1205</v>
      </c>
    </row>
    <row r="194" spans="1:4">
      <c r="A194" s="55">
        <v>193</v>
      </c>
      <c r="B194" s="55" t="s">
        <v>1183</v>
      </c>
      <c r="C194" s="55" t="s">
        <v>1206</v>
      </c>
      <c r="D194" s="55" t="s">
        <v>1207</v>
      </c>
    </row>
    <row r="195" spans="1:4">
      <c r="A195" s="55">
        <v>194</v>
      </c>
      <c r="B195" s="55" t="s">
        <v>1183</v>
      </c>
      <c r="C195" s="55" t="s">
        <v>1208</v>
      </c>
      <c r="D195" s="55" t="s">
        <v>1209</v>
      </c>
    </row>
    <row r="196" spans="1:4">
      <c r="A196" s="55">
        <v>195</v>
      </c>
      <c r="B196" s="55" t="s">
        <v>1183</v>
      </c>
      <c r="C196" s="55" t="s">
        <v>1210</v>
      </c>
      <c r="D196" s="55" t="s">
        <v>1211</v>
      </c>
    </row>
    <row r="197" spans="1:4">
      <c r="A197" s="55">
        <v>196</v>
      </c>
      <c r="B197" s="55" t="s">
        <v>1183</v>
      </c>
      <c r="C197" s="55" t="s">
        <v>1212</v>
      </c>
      <c r="D197" s="55" t="s">
        <v>1213</v>
      </c>
    </row>
    <row r="198" spans="1:4">
      <c r="A198" s="55">
        <v>197</v>
      </c>
      <c r="B198" s="55" t="s">
        <v>1183</v>
      </c>
      <c r="C198" s="55" t="s">
        <v>1214</v>
      </c>
      <c r="D198" s="55" t="s">
        <v>1215</v>
      </c>
    </row>
    <row r="199" spans="1:4">
      <c r="A199" s="55">
        <v>198</v>
      </c>
      <c r="B199" s="55" t="s">
        <v>1183</v>
      </c>
      <c r="C199" s="55" t="s">
        <v>1216</v>
      </c>
      <c r="D199" s="55" t="s">
        <v>1217</v>
      </c>
    </row>
    <row r="200" spans="1:4">
      <c r="A200" s="55">
        <v>199</v>
      </c>
      <c r="B200" s="55" t="s">
        <v>1183</v>
      </c>
      <c r="C200" s="55" t="s">
        <v>1218</v>
      </c>
      <c r="D200" s="55" t="s">
        <v>1219</v>
      </c>
    </row>
    <row r="201" spans="1:4">
      <c r="A201" s="55">
        <v>200</v>
      </c>
      <c r="B201" s="55" t="s">
        <v>1183</v>
      </c>
      <c r="C201" s="55" t="s">
        <v>1220</v>
      </c>
      <c r="D201" s="55" t="s">
        <v>1221</v>
      </c>
    </row>
    <row r="202" spans="1:4">
      <c r="A202" s="55">
        <v>201</v>
      </c>
      <c r="B202" s="55" t="s">
        <v>1183</v>
      </c>
      <c r="C202" s="55" t="s">
        <v>1222</v>
      </c>
      <c r="D202" s="55" t="s">
        <v>1223</v>
      </c>
    </row>
    <row r="203" spans="1:4">
      <c r="A203" s="55">
        <v>202</v>
      </c>
      <c r="B203" s="55" t="s">
        <v>1183</v>
      </c>
      <c r="C203" s="55" t="s">
        <v>1183</v>
      </c>
      <c r="D203" s="55" t="s">
        <v>1184</v>
      </c>
    </row>
    <row r="204" spans="1:4">
      <c r="A204" s="55">
        <v>203</v>
      </c>
      <c r="B204" s="55" t="s">
        <v>1183</v>
      </c>
      <c r="C204" s="55" t="s">
        <v>1224</v>
      </c>
      <c r="D204" s="55" t="s">
        <v>1225</v>
      </c>
    </row>
    <row r="205" spans="1:4">
      <c r="A205" s="55">
        <v>204</v>
      </c>
      <c r="B205" s="55" t="s">
        <v>1183</v>
      </c>
      <c r="C205" s="55" t="s">
        <v>1226</v>
      </c>
      <c r="D205" s="55" t="s">
        <v>1227</v>
      </c>
    </row>
    <row r="206" spans="1:4">
      <c r="A206" s="55">
        <v>205</v>
      </c>
      <c r="B206" s="55" t="s">
        <v>1228</v>
      </c>
      <c r="C206" s="55" t="s">
        <v>1230</v>
      </c>
      <c r="D206" s="55" t="s">
        <v>1231</v>
      </c>
    </row>
    <row r="207" spans="1:4">
      <c r="A207" s="55">
        <v>206</v>
      </c>
      <c r="B207" s="55" t="s">
        <v>1228</v>
      </c>
      <c r="C207" s="55" t="s">
        <v>1232</v>
      </c>
      <c r="D207" s="55" t="s">
        <v>1233</v>
      </c>
    </row>
    <row r="208" spans="1:4">
      <c r="A208" s="55">
        <v>207</v>
      </c>
      <c r="B208" s="55" t="s">
        <v>1228</v>
      </c>
      <c r="C208" s="55" t="s">
        <v>1234</v>
      </c>
      <c r="D208" s="55" t="s">
        <v>1235</v>
      </c>
    </row>
    <row r="209" spans="1:4">
      <c r="A209" s="55">
        <v>208</v>
      </c>
      <c r="B209" s="55" t="s">
        <v>1228</v>
      </c>
      <c r="C209" s="55" t="s">
        <v>1236</v>
      </c>
      <c r="D209" s="55" t="s">
        <v>1237</v>
      </c>
    </row>
    <row r="210" spans="1:4">
      <c r="A210" s="55">
        <v>209</v>
      </c>
      <c r="B210" s="55" t="s">
        <v>1228</v>
      </c>
      <c r="C210" s="55" t="s">
        <v>1238</v>
      </c>
      <c r="D210" s="55" t="s">
        <v>1239</v>
      </c>
    </row>
    <row r="211" spans="1:4">
      <c r="A211" s="55">
        <v>210</v>
      </c>
      <c r="B211" s="55" t="s">
        <v>1228</v>
      </c>
      <c r="C211" s="55" t="s">
        <v>1240</v>
      </c>
      <c r="D211" s="55" t="s">
        <v>1241</v>
      </c>
    </row>
    <row r="212" spans="1:4">
      <c r="A212" s="55">
        <v>211</v>
      </c>
      <c r="B212" s="55" t="s">
        <v>1228</v>
      </c>
      <c r="C212" s="55" t="s">
        <v>1242</v>
      </c>
      <c r="D212" s="55" t="s">
        <v>1243</v>
      </c>
    </row>
    <row r="213" spans="1:4">
      <c r="A213" s="55">
        <v>212</v>
      </c>
      <c r="B213" s="55" t="s">
        <v>1228</v>
      </c>
      <c r="C213" s="55" t="s">
        <v>1244</v>
      </c>
      <c r="D213" s="55" t="s">
        <v>1245</v>
      </c>
    </row>
    <row r="214" spans="1:4">
      <c r="A214" s="55">
        <v>213</v>
      </c>
      <c r="B214" s="55" t="s">
        <v>1228</v>
      </c>
      <c r="C214" s="55" t="s">
        <v>1246</v>
      </c>
      <c r="D214" s="55" t="s">
        <v>1247</v>
      </c>
    </row>
    <row r="215" spans="1:4">
      <c r="A215" s="55">
        <v>214</v>
      </c>
      <c r="B215" s="55" t="s">
        <v>1228</v>
      </c>
      <c r="C215" s="55" t="s">
        <v>1248</v>
      </c>
      <c r="D215" s="55" t="s">
        <v>1249</v>
      </c>
    </row>
    <row r="216" spans="1:4">
      <c r="A216" s="55">
        <v>215</v>
      </c>
      <c r="B216" s="55" t="s">
        <v>1228</v>
      </c>
      <c r="C216" s="55" t="s">
        <v>1250</v>
      </c>
      <c r="D216" s="55" t="s">
        <v>1251</v>
      </c>
    </row>
    <row r="217" spans="1:4">
      <c r="A217" s="55">
        <v>216</v>
      </c>
      <c r="B217" s="55" t="s">
        <v>1228</v>
      </c>
      <c r="C217" s="55" t="s">
        <v>1252</v>
      </c>
      <c r="D217" s="55" t="s">
        <v>1253</v>
      </c>
    </row>
    <row r="218" spans="1:4">
      <c r="A218" s="55">
        <v>217</v>
      </c>
      <c r="B218" s="55" t="s">
        <v>1228</v>
      </c>
      <c r="C218" s="55" t="s">
        <v>1254</v>
      </c>
      <c r="D218" s="55" t="s">
        <v>1255</v>
      </c>
    </row>
    <row r="219" spans="1:4">
      <c r="A219" s="55">
        <v>218</v>
      </c>
      <c r="B219" s="55" t="s">
        <v>1228</v>
      </c>
      <c r="C219" s="55" t="s">
        <v>1256</v>
      </c>
      <c r="D219" s="55" t="s">
        <v>1257</v>
      </c>
    </row>
    <row r="220" spans="1:4">
      <c r="A220" s="55">
        <v>219</v>
      </c>
      <c r="B220" s="55" t="s">
        <v>1228</v>
      </c>
      <c r="C220" s="55" t="s">
        <v>1258</v>
      </c>
      <c r="D220" s="55" t="s">
        <v>1259</v>
      </c>
    </row>
    <row r="221" spans="1:4">
      <c r="A221" s="55">
        <v>220</v>
      </c>
      <c r="B221" s="55" t="s">
        <v>1228</v>
      </c>
      <c r="C221" s="55" t="s">
        <v>1260</v>
      </c>
      <c r="D221" s="55" t="s">
        <v>1261</v>
      </c>
    </row>
    <row r="222" spans="1:4">
      <c r="A222" s="55">
        <v>221</v>
      </c>
      <c r="B222" s="55" t="s">
        <v>1228</v>
      </c>
      <c r="C222" s="55" t="s">
        <v>1228</v>
      </c>
      <c r="D222" s="55" t="s">
        <v>1229</v>
      </c>
    </row>
    <row r="223" spans="1:4">
      <c r="A223" s="55">
        <v>222</v>
      </c>
      <c r="B223" s="55" t="s">
        <v>1228</v>
      </c>
      <c r="C223" s="55" t="s">
        <v>1262</v>
      </c>
      <c r="D223" s="55" t="s">
        <v>1263</v>
      </c>
    </row>
    <row r="224" spans="1:4">
      <c r="A224" s="55">
        <v>223</v>
      </c>
      <c r="B224" s="55" t="s">
        <v>1228</v>
      </c>
      <c r="C224" s="55" t="s">
        <v>1264</v>
      </c>
      <c r="D224" s="55" t="s">
        <v>1265</v>
      </c>
    </row>
    <row r="225" spans="1:4">
      <c r="A225" s="55">
        <v>224</v>
      </c>
      <c r="B225" s="55" t="s">
        <v>1228</v>
      </c>
      <c r="C225" s="55" t="s">
        <v>1266</v>
      </c>
      <c r="D225" s="55" t="s">
        <v>1267</v>
      </c>
    </row>
    <row r="226" spans="1:4">
      <c r="A226" s="55">
        <v>225</v>
      </c>
      <c r="B226" s="55" t="s">
        <v>1228</v>
      </c>
      <c r="C226" s="55" t="s">
        <v>1268</v>
      </c>
      <c r="D226" s="55" t="s">
        <v>1269</v>
      </c>
    </row>
    <row r="227" spans="1:4">
      <c r="A227" s="55">
        <v>226</v>
      </c>
      <c r="B227" s="55" t="s">
        <v>1270</v>
      </c>
      <c r="C227" s="55" t="s">
        <v>1272</v>
      </c>
      <c r="D227" s="55" t="s">
        <v>1273</v>
      </c>
    </row>
    <row r="228" spans="1:4">
      <c r="A228" s="55">
        <v>227</v>
      </c>
      <c r="B228" s="55" t="s">
        <v>1270</v>
      </c>
      <c r="C228" s="55" t="s">
        <v>1274</v>
      </c>
      <c r="D228" s="55" t="s">
        <v>1275</v>
      </c>
    </row>
    <row r="229" spans="1:4">
      <c r="A229" s="55">
        <v>228</v>
      </c>
      <c r="B229" s="55" t="s">
        <v>1270</v>
      </c>
      <c r="C229" s="55" t="s">
        <v>1276</v>
      </c>
      <c r="D229" s="55" t="s">
        <v>1277</v>
      </c>
    </row>
    <row r="230" spans="1:4">
      <c r="A230" s="55">
        <v>229</v>
      </c>
      <c r="B230" s="55" t="s">
        <v>1270</v>
      </c>
      <c r="C230" s="55" t="s">
        <v>853</v>
      </c>
      <c r="D230" s="55" t="s">
        <v>1278</v>
      </c>
    </row>
    <row r="231" spans="1:4">
      <c r="A231" s="55">
        <v>230</v>
      </c>
      <c r="B231" s="55" t="s">
        <v>1270</v>
      </c>
      <c r="C231" s="55" t="s">
        <v>1279</v>
      </c>
      <c r="D231" s="55" t="s">
        <v>1280</v>
      </c>
    </row>
    <row r="232" spans="1:4">
      <c r="A232" s="55">
        <v>231</v>
      </c>
      <c r="B232" s="55" t="s">
        <v>1270</v>
      </c>
      <c r="C232" s="55" t="s">
        <v>1281</v>
      </c>
      <c r="D232" s="55" t="s">
        <v>1282</v>
      </c>
    </row>
    <row r="233" spans="1:4">
      <c r="A233" s="55">
        <v>232</v>
      </c>
      <c r="B233" s="55" t="s">
        <v>1270</v>
      </c>
      <c r="C233" s="55" t="s">
        <v>1283</v>
      </c>
      <c r="D233" s="55" t="s">
        <v>1284</v>
      </c>
    </row>
    <row r="234" spans="1:4">
      <c r="A234" s="55">
        <v>233</v>
      </c>
      <c r="B234" s="55" t="s">
        <v>1270</v>
      </c>
      <c r="C234" s="55" t="s">
        <v>1285</v>
      </c>
      <c r="D234" s="55" t="s">
        <v>1286</v>
      </c>
    </row>
    <row r="235" spans="1:4">
      <c r="A235" s="55">
        <v>234</v>
      </c>
      <c r="B235" s="55" t="s">
        <v>1270</v>
      </c>
      <c r="C235" s="55" t="s">
        <v>1287</v>
      </c>
      <c r="D235" s="55" t="s">
        <v>1288</v>
      </c>
    </row>
    <row r="236" spans="1:4">
      <c r="A236" s="55">
        <v>235</v>
      </c>
      <c r="B236" s="55" t="s">
        <v>1270</v>
      </c>
      <c r="C236" s="55" t="s">
        <v>1289</v>
      </c>
      <c r="D236" s="55" t="s">
        <v>1290</v>
      </c>
    </row>
    <row r="237" spans="1:4">
      <c r="A237" s="55">
        <v>236</v>
      </c>
      <c r="B237" s="55" t="s">
        <v>1270</v>
      </c>
      <c r="C237" s="55" t="s">
        <v>1270</v>
      </c>
      <c r="D237" s="55" t="s">
        <v>1271</v>
      </c>
    </row>
    <row r="238" spans="1:4">
      <c r="A238" s="55">
        <v>237</v>
      </c>
      <c r="B238" s="55" t="s">
        <v>1270</v>
      </c>
      <c r="C238" s="55" t="s">
        <v>1291</v>
      </c>
      <c r="D238" s="55" t="s">
        <v>1292</v>
      </c>
    </row>
    <row r="239" spans="1:4">
      <c r="A239" s="55">
        <v>238</v>
      </c>
      <c r="B239" s="55" t="s">
        <v>1270</v>
      </c>
      <c r="C239" s="55" t="s">
        <v>1293</v>
      </c>
      <c r="D239" s="55" t="s">
        <v>1294</v>
      </c>
    </row>
    <row r="240" spans="1:4">
      <c r="A240" s="55">
        <v>239</v>
      </c>
      <c r="B240" s="55" t="s">
        <v>1270</v>
      </c>
      <c r="C240" s="55" t="s">
        <v>1295</v>
      </c>
      <c r="D240" s="55" t="s">
        <v>1296</v>
      </c>
    </row>
    <row r="241" spans="1:4">
      <c r="A241" s="55">
        <v>240</v>
      </c>
      <c r="B241" s="55" t="s">
        <v>1297</v>
      </c>
      <c r="C241" s="55" t="s">
        <v>1299</v>
      </c>
      <c r="D241" s="55" t="s">
        <v>1300</v>
      </c>
    </row>
    <row r="242" spans="1:4">
      <c r="A242" s="55">
        <v>241</v>
      </c>
      <c r="B242" s="55" t="s">
        <v>1297</v>
      </c>
      <c r="C242" s="55" t="s">
        <v>1301</v>
      </c>
      <c r="D242" s="55" t="s">
        <v>1302</v>
      </c>
    </row>
    <row r="243" spans="1:4">
      <c r="A243" s="55">
        <v>242</v>
      </c>
      <c r="B243" s="55" t="s">
        <v>1297</v>
      </c>
      <c r="C243" s="55" t="s">
        <v>1303</v>
      </c>
      <c r="D243" s="55" t="s">
        <v>1304</v>
      </c>
    </row>
    <row r="244" spans="1:4">
      <c r="A244" s="55">
        <v>243</v>
      </c>
      <c r="B244" s="55" t="s">
        <v>1297</v>
      </c>
      <c r="C244" s="55" t="s">
        <v>1305</v>
      </c>
      <c r="D244" s="55" t="s">
        <v>1306</v>
      </c>
    </row>
    <row r="245" spans="1:4">
      <c r="A245" s="55">
        <v>244</v>
      </c>
      <c r="B245" s="55" t="s">
        <v>1297</v>
      </c>
      <c r="C245" s="55" t="s">
        <v>1307</v>
      </c>
      <c r="D245" s="55" t="s">
        <v>1308</v>
      </c>
    </row>
    <row r="246" spans="1:4">
      <c r="A246" s="55">
        <v>245</v>
      </c>
      <c r="B246" s="55" t="s">
        <v>1297</v>
      </c>
      <c r="C246" s="55" t="s">
        <v>1309</v>
      </c>
      <c r="D246" s="55" t="s">
        <v>1310</v>
      </c>
    </row>
    <row r="247" spans="1:4">
      <c r="A247" s="55">
        <v>246</v>
      </c>
      <c r="B247" s="55" t="s">
        <v>1297</v>
      </c>
      <c r="C247" s="55" t="s">
        <v>1311</v>
      </c>
      <c r="D247" s="55" t="s">
        <v>1312</v>
      </c>
    </row>
    <row r="248" spans="1:4">
      <c r="A248" s="55">
        <v>247</v>
      </c>
      <c r="B248" s="55" t="s">
        <v>1297</v>
      </c>
      <c r="C248" s="55" t="s">
        <v>1313</v>
      </c>
      <c r="D248" s="55" t="s">
        <v>1314</v>
      </c>
    </row>
    <row r="249" spans="1:4">
      <c r="A249" s="55">
        <v>248</v>
      </c>
      <c r="B249" s="55" t="s">
        <v>1297</v>
      </c>
      <c r="C249" s="55" t="s">
        <v>1315</v>
      </c>
      <c r="D249" s="55" t="s">
        <v>1316</v>
      </c>
    </row>
    <row r="250" spans="1:4">
      <c r="A250" s="55">
        <v>249</v>
      </c>
      <c r="B250" s="55" t="s">
        <v>1297</v>
      </c>
      <c r="C250" s="55" t="s">
        <v>1317</v>
      </c>
      <c r="D250" s="55" t="s">
        <v>1318</v>
      </c>
    </row>
    <row r="251" spans="1:4">
      <c r="A251" s="55">
        <v>250</v>
      </c>
      <c r="B251" s="55" t="s">
        <v>1297</v>
      </c>
      <c r="C251" s="55" t="s">
        <v>1319</v>
      </c>
      <c r="D251" s="55" t="s">
        <v>1320</v>
      </c>
    </row>
    <row r="252" spans="1:4">
      <c r="A252" s="55">
        <v>251</v>
      </c>
      <c r="B252" s="55" t="s">
        <v>1297</v>
      </c>
      <c r="C252" s="55" t="s">
        <v>1321</v>
      </c>
      <c r="D252" s="55" t="s">
        <v>1322</v>
      </c>
    </row>
    <row r="253" spans="1:4">
      <c r="A253" s="55">
        <v>252</v>
      </c>
      <c r="B253" s="55" t="s">
        <v>1297</v>
      </c>
      <c r="C253" s="55" t="s">
        <v>1297</v>
      </c>
      <c r="D253" s="55" t="s">
        <v>1298</v>
      </c>
    </row>
    <row r="254" spans="1:4">
      <c r="A254" s="55">
        <v>253</v>
      </c>
      <c r="B254" s="55" t="s">
        <v>1297</v>
      </c>
      <c r="C254" s="55" t="s">
        <v>1323</v>
      </c>
      <c r="D254" s="55" t="s">
        <v>1324</v>
      </c>
    </row>
    <row r="255" spans="1:4">
      <c r="A255" s="55">
        <v>254</v>
      </c>
      <c r="B255" s="55" t="s">
        <v>1297</v>
      </c>
      <c r="C255" s="55" t="s">
        <v>1325</v>
      </c>
      <c r="D255" s="55" t="s">
        <v>1326</v>
      </c>
    </row>
    <row r="256" spans="1:4">
      <c r="A256" s="55">
        <v>255</v>
      </c>
      <c r="B256" s="55" t="s">
        <v>1327</v>
      </c>
      <c r="C256" s="55" t="s">
        <v>1329</v>
      </c>
      <c r="D256" s="55" t="s">
        <v>1330</v>
      </c>
    </row>
    <row r="257" spans="1:4">
      <c r="A257" s="55">
        <v>256</v>
      </c>
      <c r="B257" s="55" t="s">
        <v>1327</v>
      </c>
      <c r="C257" s="55" t="s">
        <v>1331</v>
      </c>
      <c r="D257" s="55" t="s">
        <v>1332</v>
      </c>
    </row>
    <row r="258" spans="1:4">
      <c r="A258" s="55">
        <v>257</v>
      </c>
      <c r="B258" s="55" t="s">
        <v>1327</v>
      </c>
      <c r="C258" s="55" t="s">
        <v>1333</v>
      </c>
      <c r="D258" s="55" t="s">
        <v>1334</v>
      </c>
    </row>
    <row r="259" spans="1:4">
      <c r="A259" s="55">
        <v>258</v>
      </c>
      <c r="B259" s="55" t="s">
        <v>1327</v>
      </c>
      <c r="C259" s="55" t="s">
        <v>1335</v>
      </c>
      <c r="D259" s="55" t="s">
        <v>1336</v>
      </c>
    </row>
    <row r="260" spans="1:4">
      <c r="A260" s="55">
        <v>259</v>
      </c>
      <c r="B260" s="55" t="s">
        <v>1327</v>
      </c>
      <c r="C260" s="55" t="s">
        <v>1337</v>
      </c>
      <c r="D260" s="55" t="s">
        <v>1338</v>
      </c>
    </row>
    <row r="261" spans="1:4">
      <c r="A261" s="55">
        <v>260</v>
      </c>
      <c r="B261" s="55" t="s">
        <v>1327</v>
      </c>
      <c r="C261" s="55" t="s">
        <v>1339</v>
      </c>
      <c r="D261" s="55" t="s">
        <v>1340</v>
      </c>
    </row>
    <row r="262" spans="1:4">
      <c r="A262" s="55">
        <v>261</v>
      </c>
      <c r="B262" s="55" t="s">
        <v>1327</v>
      </c>
      <c r="C262" s="55" t="s">
        <v>1341</v>
      </c>
      <c r="D262" s="55" t="s">
        <v>1342</v>
      </c>
    </row>
    <row r="263" spans="1:4">
      <c r="A263" s="55">
        <v>262</v>
      </c>
      <c r="B263" s="55" t="s">
        <v>1327</v>
      </c>
      <c r="C263" s="55" t="s">
        <v>1343</v>
      </c>
      <c r="D263" s="55" t="s">
        <v>1344</v>
      </c>
    </row>
    <row r="264" spans="1:4">
      <c r="A264" s="55">
        <v>263</v>
      </c>
      <c r="B264" s="55" t="s">
        <v>1327</v>
      </c>
      <c r="C264" s="55" t="s">
        <v>1345</v>
      </c>
      <c r="D264" s="55" t="s">
        <v>1346</v>
      </c>
    </row>
    <row r="265" spans="1:4">
      <c r="A265" s="55">
        <v>264</v>
      </c>
      <c r="B265" s="55" t="s">
        <v>1327</v>
      </c>
      <c r="C265" s="55" t="s">
        <v>1327</v>
      </c>
      <c r="D265" s="55" t="s">
        <v>1328</v>
      </c>
    </row>
    <row r="266" spans="1:4">
      <c r="A266" s="55">
        <v>265</v>
      </c>
      <c r="B266" s="55" t="s">
        <v>1327</v>
      </c>
      <c r="C266" s="55" t="s">
        <v>1347</v>
      </c>
      <c r="D266" s="55" t="s">
        <v>1348</v>
      </c>
    </row>
    <row r="267" spans="1:4">
      <c r="A267" s="55">
        <v>266</v>
      </c>
      <c r="B267" s="55" t="s">
        <v>1349</v>
      </c>
      <c r="C267" s="55" t="s">
        <v>1351</v>
      </c>
      <c r="D267" s="55" t="s">
        <v>1352</v>
      </c>
    </row>
    <row r="268" spans="1:4">
      <c r="A268" s="55">
        <v>267</v>
      </c>
      <c r="B268" s="55" t="s">
        <v>1349</v>
      </c>
      <c r="C268" s="55" t="s">
        <v>1353</v>
      </c>
      <c r="D268" s="55" t="s">
        <v>1354</v>
      </c>
    </row>
    <row r="269" spans="1:4">
      <c r="A269" s="55">
        <v>268</v>
      </c>
      <c r="B269" s="55" t="s">
        <v>1349</v>
      </c>
      <c r="C269" s="55" t="s">
        <v>1355</v>
      </c>
      <c r="D269" s="55" t="s">
        <v>1356</v>
      </c>
    </row>
    <row r="270" spans="1:4">
      <c r="A270" s="55">
        <v>269</v>
      </c>
      <c r="B270" s="55" t="s">
        <v>1349</v>
      </c>
      <c r="C270" s="55" t="s">
        <v>1357</v>
      </c>
      <c r="D270" s="55" t="s">
        <v>1358</v>
      </c>
    </row>
    <row r="271" spans="1:4">
      <c r="A271" s="55">
        <v>270</v>
      </c>
      <c r="B271" s="55" t="s">
        <v>1349</v>
      </c>
      <c r="C271" s="55" t="s">
        <v>853</v>
      </c>
      <c r="D271" s="55" t="s">
        <v>1359</v>
      </c>
    </row>
    <row r="272" spans="1:4">
      <c r="A272" s="55">
        <v>271</v>
      </c>
      <c r="B272" s="55" t="s">
        <v>1349</v>
      </c>
      <c r="C272" s="55" t="s">
        <v>1360</v>
      </c>
      <c r="D272" s="55" t="s">
        <v>1361</v>
      </c>
    </row>
    <row r="273" spans="1:4">
      <c r="A273" s="55">
        <v>272</v>
      </c>
      <c r="B273" s="55" t="s">
        <v>1349</v>
      </c>
      <c r="C273" s="55" t="s">
        <v>1362</v>
      </c>
      <c r="D273" s="55" t="s">
        <v>1363</v>
      </c>
    </row>
    <row r="274" spans="1:4">
      <c r="A274" s="55">
        <v>273</v>
      </c>
      <c r="B274" s="55" t="s">
        <v>1349</v>
      </c>
      <c r="C274" s="55" t="s">
        <v>1364</v>
      </c>
      <c r="D274" s="55" t="s">
        <v>1365</v>
      </c>
    </row>
    <row r="275" spans="1:4">
      <c r="A275" s="55">
        <v>274</v>
      </c>
      <c r="B275" s="55" t="s">
        <v>1349</v>
      </c>
      <c r="C275" s="55" t="s">
        <v>1366</v>
      </c>
      <c r="D275" s="55" t="s">
        <v>1367</v>
      </c>
    </row>
    <row r="276" spans="1:4">
      <c r="A276" s="55">
        <v>275</v>
      </c>
      <c r="B276" s="55" t="s">
        <v>1349</v>
      </c>
      <c r="C276" s="55" t="s">
        <v>1368</v>
      </c>
      <c r="D276" s="55" t="s">
        <v>1369</v>
      </c>
    </row>
    <row r="277" spans="1:4">
      <c r="A277" s="55">
        <v>276</v>
      </c>
      <c r="B277" s="55" t="s">
        <v>1349</v>
      </c>
      <c r="C277" s="55" t="s">
        <v>1370</v>
      </c>
      <c r="D277" s="55" t="s">
        <v>1371</v>
      </c>
    </row>
    <row r="278" spans="1:4">
      <c r="A278" s="55">
        <v>277</v>
      </c>
      <c r="B278" s="55" t="s">
        <v>1349</v>
      </c>
      <c r="C278" s="55" t="s">
        <v>1372</v>
      </c>
      <c r="D278" s="55" t="s">
        <v>1373</v>
      </c>
    </row>
    <row r="279" spans="1:4">
      <c r="A279" s="55">
        <v>278</v>
      </c>
      <c r="B279" s="55" t="s">
        <v>1349</v>
      </c>
      <c r="C279" s="55" t="s">
        <v>1374</v>
      </c>
      <c r="D279" s="55" t="s">
        <v>1375</v>
      </c>
    </row>
    <row r="280" spans="1:4">
      <c r="A280" s="55">
        <v>279</v>
      </c>
      <c r="B280" s="55" t="s">
        <v>1349</v>
      </c>
      <c r="C280" s="55" t="s">
        <v>1376</v>
      </c>
      <c r="D280" s="55" t="s">
        <v>1377</v>
      </c>
    </row>
    <row r="281" spans="1:4">
      <c r="A281" s="55">
        <v>280</v>
      </c>
      <c r="B281" s="55" t="s">
        <v>1349</v>
      </c>
      <c r="C281" s="55" t="s">
        <v>1378</v>
      </c>
      <c r="D281" s="55" t="s">
        <v>1379</v>
      </c>
    </row>
    <row r="282" spans="1:4">
      <c r="A282" s="55">
        <v>281</v>
      </c>
      <c r="B282" s="55" t="s">
        <v>1349</v>
      </c>
      <c r="C282" s="55" t="s">
        <v>1349</v>
      </c>
      <c r="D282" s="55" t="s">
        <v>1350</v>
      </c>
    </row>
    <row r="283" spans="1:4">
      <c r="A283" s="55">
        <v>282</v>
      </c>
      <c r="B283" s="55" t="s">
        <v>1380</v>
      </c>
      <c r="C283" s="55" t="s">
        <v>1382</v>
      </c>
      <c r="D283" s="55" t="s">
        <v>1383</v>
      </c>
    </row>
    <row r="284" spans="1:4">
      <c r="A284" s="55">
        <v>283</v>
      </c>
      <c r="B284" s="55" t="s">
        <v>1380</v>
      </c>
      <c r="C284" s="55" t="s">
        <v>1384</v>
      </c>
      <c r="D284" s="55" t="s">
        <v>1385</v>
      </c>
    </row>
    <row r="285" spans="1:4">
      <c r="A285" s="55">
        <v>284</v>
      </c>
      <c r="B285" s="55" t="s">
        <v>1380</v>
      </c>
      <c r="C285" s="55" t="s">
        <v>921</v>
      </c>
      <c r="D285" s="55" t="s">
        <v>1386</v>
      </c>
    </row>
    <row r="286" spans="1:4">
      <c r="A286" s="55">
        <v>285</v>
      </c>
      <c r="B286" s="55" t="s">
        <v>1380</v>
      </c>
      <c r="C286" s="55" t="s">
        <v>1387</v>
      </c>
      <c r="D286" s="55" t="s">
        <v>1388</v>
      </c>
    </row>
    <row r="287" spans="1:4">
      <c r="A287" s="55">
        <v>286</v>
      </c>
      <c r="B287" s="55" t="s">
        <v>1380</v>
      </c>
      <c r="C287" s="55" t="s">
        <v>1389</v>
      </c>
      <c r="D287" s="55" t="s">
        <v>1390</v>
      </c>
    </row>
    <row r="288" spans="1:4">
      <c r="A288" s="55">
        <v>287</v>
      </c>
      <c r="B288" s="55" t="s">
        <v>1380</v>
      </c>
      <c r="C288" s="55" t="s">
        <v>1391</v>
      </c>
      <c r="D288" s="55" t="s">
        <v>1392</v>
      </c>
    </row>
    <row r="289" spans="1:4">
      <c r="A289" s="55">
        <v>288</v>
      </c>
      <c r="B289" s="55" t="s">
        <v>1380</v>
      </c>
      <c r="C289" s="55" t="s">
        <v>1393</v>
      </c>
      <c r="D289" s="55" t="s">
        <v>1394</v>
      </c>
    </row>
    <row r="290" spans="1:4">
      <c r="A290" s="55">
        <v>289</v>
      </c>
      <c r="B290" s="55" t="s">
        <v>1380</v>
      </c>
      <c r="C290" s="55" t="s">
        <v>1395</v>
      </c>
      <c r="D290" s="55" t="s">
        <v>1396</v>
      </c>
    </row>
    <row r="291" spans="1:4">
      <c r="A291" s="55">
        <v>290</v>
      </c>
      <c r="B291" s="55" t="s">
        <v>1380</v>
      </c>
      <c r="C291" s="55" t="s">
        <v>1179</v>
      </c>
      <c r="D291" s="55" t="s">
        <v>1397</v>
      </c>
    </row>
    <row r="292" spans="1:4">
      <c r="A292" s="55">
        <v>291</v>
      </c>
      <c r="B292" s="55" t="s">
        <v>1380</v>
      </c>
      <c r="C292" s="55" t="s">
        <v>1181</v>
      </c>
      <c r="D292" s="55" t="s">
        <v>1398</v>
      </c>
    </row>
    <row r="293" spans="1:4">
      <c r="A293" s="55">
        <v>292</v>
      </c>
      <c r="B293" s="55" t="s">
        <v>1380</v>
      </c>
      <c r="C293" s="55" t="s">
        <v>1399</v>
      </c>
      <c r="D293" s="55" t="s">
        <v>1400</v>
      </c>
    </row>
    <row r="294" spans="1:4">
      <c r="A294" s="55">
        <v>293</v>
      </c>
      <c r="B294" s="55" t="s">
        <v>1380</v>
      </c>
      <c r="C294" s="55" t="s">
        <v>1401</v>
      </c>
      <c r="D294" s="55" t="s">
        <v>1402</v>
      </c>
    </row>
    <row r="295" spans="1:4">
      <c r="A295" s="55">
        <v>294</v>
      </c>
      <c r="B295" s="55" t="s">
        <v>1380</v>
      </c>
      <c r="C295" s="55" t="s">
        <v>1403</v>
      </c>
      <c r="D295" s="55" t="s">
        <v>1404</v>
      </c>
    </row>
    <row r="296" spans="1:4">
      <c r="A296" s="55">
        <v>295</v>
      </c>
      <c r="B296" s="55" t="s">
        <v>1380</v>
      </c>
      <c r="C296" s="55" t="s">
        <v>1380</v>
      </c>
      <c r="D296" s="55" t="s">
        <v>1381</v>
      </c>
    </row>
    <row r="297" spans="1:4">
      <c r="A297" s="55">
        <v>296</v>
      </c>
      <c r="B297" s="55" t="s">
        <v>1380</v>
      </c>
      <c r="C297" s="55" t="s">
        <v>1405</v>
      </c>
      <c r="D297" s="55" t="s">
        <v>1406</v>
      </c>
    </row>
    <row r="298" spans="1:4">
      <c r="A298" s="55">
        <v>297</v>
      </c>
      <c r="B298" s="55" t="s">
        <v>1407</v>
      </c>
      <c r="C298" s="55" t="s">
        <v>1407</v>
      </c>
      <c r="D298" s="55" t="s">
        <v>1408</v>
      </c>
    </row>
    <row r="299" spans="1:4">
      <c r="A299" s="55">
        <v>298</v>
      </c>
      <c r="B299" s="55" t="s">
        <v>1409</v>
      </c>
      <c r="C299" s="55" t="s">
        <v>1409</v>
      </c>
      <c r="D299" s="55" t="s">
        <v>1410</v>
      </c>
    </row>
    <row r="300" spans="1:4">
      <c r="A300" s="55">
        <v>299</v>
      </c>
      <c r="B300" s="55" t="s">
        <v>1411</v>
      </c>
      <c r="C300" s="55" t="s">
        <v>1411</v>
      </c>
      <c r="D300" s="55" t="s">
        <v>1412</v>
      </c>
    </row>
    <row r="301" spans="1:4">
      <c r="A301" s="55">
        <v>300</v>
      </c>
      <c r="B301" s="55" t="s">
        <v>1413</v>
      </c>
      <c r="C301" s="55" t="s">
        <v>1413</v>
      </c>
      <c r="D301" s="55" t="s">
        <v>1414</v>
      </c>
    </row>
  </sheetData>
  <dataConsolidate leftLabels="1"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1424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384</v>
      </c>
      <c r="C2" s="146" t="s">
        <v>153</v>
      </c>
    </row>
    <row r="3" spans="1:3">
      <c r="A3" s="146">
        <v>4190415</v>
      </c>
      <c r="B3" s="146" t="s">
        <v>385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9"/>
  <sheetViews>
    <sheetView showGridLines="0" topLeftCell="C3" zoomScaleNormal="100" workbookViewId="0">
      <selection activeCell="E28" sqref="E28:E30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513" t="str">
        <f>Титульный!E5</f>
        <v>Информация об условиях, на которых осуществляется поставка товаров (оказание услуг)</v>
      </c>
      <c r="E4" s="514"/>
      <c r="F4" s="514"/>
      <c r="G4" s="514"/>
      <c r="H4" s="514"/>
      <c r="I4" s="515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516" t="str">
        <f>IF(org=0,"Не определено",org)</f>
        <v>ТМУП "ТТС"</v>
      </c>
      <c r="E5" s="517"/>
      <c r="F5" s="517"/>
      <c r="G5" s="517"/>
      <c r="H5" s="517"/>
      <c r="I5" s="518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6" customFormat="1" ht="5.25" hidden="1">
      <c r="A6" s="520"/>
      <c r="B6" s="520"/>
      <c r="C6" s="520"/>
      <c r="D6" s="520"/>
      <c r="E6" s="520"/>
      <c r="F6" s="520"/>
      <c r="G6" s="415"/>
      <c r="H6" s="415"/>
      <c r="I6" s="415"/>
      <c r="J6" s="415"/>
      <c r="K6" s="415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</row>
    <row r="7" spans="1:38" s="414" customFormat="1" ht="5.25" hidden="1">
      <c r="A7" s="520"/>
      <c r="B7" s="520"/>
      <c r="C7" s="520"/>
      <c r="D7" s="520"/>
      <c r="E7" s="520"/>
      <c r="F7" s="520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4" customFormat="1" ht="5.25" hidden="1">
      <c r="B8" s="498"/>
      <c r="C8" s="498"/>
      <c r="D8" s="498"/>
      <c r="E8" s="519"/>
      <c r="F8" s="519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4" customFormat="1" ht="5.25" hidden="1">
      <c r="B9" s="498"/>
      <c r="C9" s="498"/>
      <c r="D9" s="498"/>
      <c r="E9" s="519"/>
      <c r="F9" s="519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4" customFormat="1" ht="5.25" hidden="1">
      <c r="B10" s="498"/>
      <c r="C10" s="498"/>
      <c r="D10" s="498"/>
      <c r="E10" s="519"/>
      <c r="F10" s="519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4" customFormat="1" ht="5.25" hidden="1">
      <c r="B11" s="498"/>
      <c r="C11" s="498"/>
      <c r="D11" s="498"/>
      <c r="E11" s="519"/>
      <c r="F11" s="519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4" customFormat="1" ht="5.25">
      <c r="A12" s="366"/>
      <c r="B12" s="498"/>
      <c r="C12" s="498"/>
      <c r="D12" s="498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4" customFormat="1" ht="51" customHeight="1">
      <c r="B13" s="366"/>
      <c r="C13" s="366"/>
      <c r="D13" s="366"/>
      <c r="E13" s="367"/>
      <c r="F13" s="428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521"/>
      <c r="C14" s="521"/>
      <c r="D14" s="521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511"/>
      <c r="B18" s="162"/>
      <c r="C18" s="162"/>
      <c r="D18" s="512" t="s">
        <v>83</v>
      </c>
      <c r="E18" s="512"/>
      <c r="F18" s="493" t="s">
        <v>277</v>
      </c>
      <c r="G18" s="493"/>
      <c r="H18" s="493"/>
      <c r="I18" s="493"/>
      <c r="J18" s="493" t="s">
        <v>326</v>
      </c>
      <c r="K18" s="493"/>
      <c r="L18" s="493"/>
      <c r="M18" s="493"/>
    </row>
    <row r="19" spans="1:38" ht="23.25" customHeight="1">
      <c r="A19" s="511"/>
      <c r="B19" s="163"/>
      <c r="C19" s="164"/>
      <c r="D19" s="427" t="s">
        <v>23</v>
      </c>
      <c r="E19" s="427" t="s">
        <v>109</v>
      </c>
      <c r="F19" s="427" t="s">
        <v>104</v>
      </c>
      <c r="G19" s="496" t="s">
        <v>23</v>
      </c>
      <c r="H19" s="497"/>
      <c r="I19" s="427" t="s">
        <v>109</v>
      </c>
      <c r="J19" s="427" t="s">
        <v>104</v>
      </c>
      <c r="K19" s="496" t="s">
        <v>23</v>
      </c>
      <c r="L19" s="497"/>
      <c r="M19" s="427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494" t="s">
        <v>2</v>
      </c>
      <c r="H20" s="495"/>
      <c r="I20" s="180" t="s">
        <v>10</v>
      </c>
      <c r="J20" s="180" t="s">
        <v>11</v>
      </c>
      <c r="K20" s="494" t="s">
        <v>29</v>
      </c>
      <c r="L20" s="495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45" customHeight="1">
      <c r="A22" s="55"/>
      <c r="B22" s="55"/>
      <c r="C22" s="39"/>
      <c r="D22" s="502" t="s">
        <v>24</v>
      </c>
      <c r="E22" s="499" t="s">
        <v>386</v>
      </c>
      <c r="F22" s="491" t="s">
        <v>17</v>
      </c>
      <c r="G22" s="503"/>
      <c r="H22" s="479">
        <v>1</v>
      </c>
      <c r="I22" s="505"/>
      <c r="J22" s="491" t="s">
        <v>17</v>
      </c>
      <c r="K22" s="186" t="s">
        <v>105</v>
      </c>
      <c r="L22" s="429" t="s">
        <v>24</v>
      </c>
      <c r="M22" s="202" t="s">
        <v>105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502"/>
      <c r="E23" s="500"/>
      <c r="F23" s="492"/>
      <c r="G23" s="504"/>
      <c r="H23" s="479"/>
      <c r="I23" s="506"/>
      <c r="J23" s="492"/>
      <c r="K23" s="172" t="s">
        <v>105</v>
      </c>
      <c r="L23" s="182"/>
      <c r="M23" s="201" t="s">
        <v>105</v>
      </c>
    </row>
    <row r="24" spans="1:38" ht="15" hidden="1" customHeight="1">
      <c r="A24" s="55"/>
      <c r="B24" s="55"/>
      <c r="C24" s="70"/>
      <c r="D24" s="502"/>
      <c r="E24" s="501"/>
      <c r="F24" s="492"/>
      <c r="G24" s="172"/>
      <c r="H24" s="182"/>
      <c r="I24" s="178" t="s">
        <v>105</v>
      </c>
      <c r="J24" s="182"/>
      <c r="K24" s="182" t="s">
        <v>105</v>
      </c>
      <c r="L24" s="182"/>
      <c r="M24" s="183"/>
    </row>
    <row r="25" spans="1:38" s="166" customFormat="1" ht="45" customHeight="1">
      <c r="A25" s="55"/>
      <c r="B25" s="55"/>
      <c r="C25" s="437"/>
      <c r="D25" s="502" t="s">
        <v>0</v>
      </c>
      <c r="E25" s="499" t="s">
        <v>389</v>
      </c>
      <c r="F25" s="507" t="s">
        <v>17</v>
      </c>
      <c r="G25" s="509"/>
      <c r="H25" s="510">
        <v>1</v>
      </c>
      <c r="I25" s="505"/>
      <c r="J25" s="491" t="s">
        <v>17</v>
      </c>
      <c r="K25" s="186" t="s">
        <v>105</v>
      </c>
      <c r="L25" s="429" t="s">
        <v>24</v>
      </c>
      <c r="M25" s="202"/>
      <c r="N25" s="205"/>
      <c r="O25" s="205"/>
      <c r="P25" s="205"/>
      <c r="Q25" s="205"/>
      <c r="R25" s="205"/>
      <c r="S25" s="205"/>
      <c r="T25" s="205"/>
      <c r="U25" s="233"/>
      <c r="V25" s="205"/>
      <c r="W25" s="205"/>
      <c r="X25" s="179">
        <v>4190067</v>
      </c>
      <c r="Y25" s="179" t="s">
        <v>106</v>
      </c>
      <c r="Z25" s="179">
        <v>1705000</v>
      </c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</row>
    <row r="26" spans="1:38" s="166" customFormat="1" ht="15" hidden="1" customHeight="1">
      <c r="A26" s="55"/>
      <c r="B26" s="55"/>
      <c r="C26" s="70"/>
      <c r="D26" s="502"/>
      <c r="E26" s="500"/>
      <c r="F26" s="508"/>
      <c r="G26" s="509"/>
      <c r="H26" s="510"/>
      <c r="I26" s="506"/>
      <c r="J26" s="492"/>
      <c r="K26" s="172" t="s">
        <v>105</v>
      </c>
      <c r="L26" s="182"/>
      <c r="M26" s="201" t="s">
        <v>105</v>
      </c>
      <c r="N26" s="205"/>
      <c r="O26" s="205"/>
      <c r="P26" s="205"/>
      <c r="Q26" s="205"/>
      <c r="R26" s="205"/>
      <c r="S26" s="205"/>
      <c r="T26" s="205"/>
      <c r="U26" s="233"/>
      <c r="V26" s="205"/>
      <c r="W26" s="205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</row>
    <row r="27" spans="1:38" s="166" customFormat="1" ht="15" hidden="1" customHeight="1">
      <c r="A27" s="55"/>
      <c r="B27" s="55"/>
      <c r="C27" s="70"/>
      <c r="D27" s="502"/>
      <c r="E27" s="501"/>
      <c r="F27" s="492"/>
      <c r="G27" s="382"/>
      <c r="H27" s="182" t="s">
        <v>105</v>
      </c>
      <c r="I27" s="178" t="s">
        <v>105</v>
      </c>
      <c r="J27" s="182"/>
      <c r="K27" s="182" t="s">
        <v>105</v>
      </c>
      <c r="L27" s="182"/>
      <c r="M27" s="183"/>
      <c r="N27" s="205"/>
      <c r="O27" s="205"/>
      <c r="P27" s="205"/>
      <c r="Q27" s="205"/>
      <c r="R27" s="205"/>
      <c r="S27" s="205"/>
      <c r="T27" s="205"/>
      <c r="U27" s="233"/>
      <c r="V27" s="205"/>
      <c r="W27" s="205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</row>
    <row r="28" spans="1:38" s="166" customFormat="1" ht="45" customHeight="1">
      <c r="A28" s="55"/>
      <c r="B28" s="55"/>
      <c r="C28" s="437"/>
      <c r="D28" s="502" t="s">
        <v>1</v>
      </c>
      <c r="E28" s="499" t="s">
        <v>390</v>
      </c>
      <c r="F28" s="507" t="s">
        <v>17</v>
      </c>
      <c r="G28" s="509"/>
      <c r="H28" s="510">
        <v>1</v>
      </c>
      <c r="I28" s="505"/>
      <c r="J28" s="491" t="s">
        <v>17</v>
      </c>
      <c r="K28" s="186" t="s">
        <v>105</v>
      </c>
      <c r="L28" s="429" t="s">
        <v>24</v>
      </c>
      <c r="M28" s="202"/>
      <c r="N28" s="205"/>
      <c r="O28" s="205"/>
      <c r="P28" s="205"/>
      <c r="Q28" s="205"/>
      <c r="R28" s="205"/>
      <c r="S28" s="205"/>
      <c r="T28" s="205"/>
      <c r="U28" s="233"/>
      <c r="V28" s="205"/>
      <c r="W28" s="205"/>
      <c r="X28" s="179">
        <v>4190068</v>
      </c>
      <c r="Y28" s="179" t="s">
        <v>106</v>
      </c>
      <c r="Z28" s="179">
        <v>1705000</v>
      </c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</row>
    <row r="29" spans="1:38" s="166" customFormat="1" ht="15" hidden="1" customHeight="1">
      <c r="A29" s="55"/>
      <c r="B29" s="55"/>
      <c r="C29" s="70"/>
      <c r="D29" s="502"/>
      <c r="E29" s="500"/>
      <c r="F29" s="508"/>
      <c r="G29" s="509"/>
      <c r="H29" s="510"/>
      <c r="I29" s="506"/>
      <c r="J29" s="492"/>
      <c r="K29" s="172" t="s">
        <v>105</v>
      </c>
      <c r="L29" s="182"/>
      <c r="M29" s="201" t="s">
        <v>105</v>
      </c>
      <c r="N29" s="205"/>
      <c r="O29" s="205"/>
      <c r="P29" s="205"/>
      <c r="Q29" s="205"/>
      <c r="R29" s="205"/>
      <c r="S29" s="205"/>
      <c r="T29" s="205"/>
      <c r="U29" s="233"/>
      <c r="V29" s="205"/>
      <c r="W29" s="205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38" s="166" customFormat="1" ht="15" hidden="1" customHeight="1">
      <c r="A30" s="55"/>
      <c r="B30" s="55"/>
      <c r="C30" s="70"/>
      <c r="D30" s="502"/>
      <c r="E30" s="501"/>
      <c r="F30" s="492"/>
      <c r="G30" s="382"/>
      <c r="H30" s="182" t="s">
        <v>105</v>
      </c>
      <c r="I30" s="178" t="s">
        <v>105</v>
      </c>
      <c r="J30" s="182"/>
      <c r="K30" s="182" t="s">
        <v>105</v>
      </c>
      <c r="L30" s="182"/>
      <c r="M30" s="183"/>
      <c r="N30" s="205"/>
      <c r="O30" s="205"/>
      <c r="P30" s="205"/>
      <c r="Q30" s="205"/>
      <c r="R30" s="205"/>
      <c r="S30" s="205"/>
      <c r="T30" s="205"/>
      <c r="U30" s="233"/>
      <c r="V30" s="205"/>
      <c r="W30" s="205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38" ht="15" hidden="1" customHeight="1">
      <c r="A31" s="213"/>
      <c r="B31" s="184"/>
      <c r="C31" s="478"/>
      <c r="D31" s="172"/>
      <c r="E31" s="173" t="s">
        <v>105</v>
      </c>
      <c r="F31" s="182"/>
      <c r="G31" s="182"/>
      <c r="H31" s="182"/>
      <c r="I31" s="182"/>
      <c r="J31" s="182"/>
      <c r="K31" s="182" t="s">
        <v>105</v>
      </c>
      <c r="L31" s="182"/>
      <c r="M31" s="183"/>
    </row>
    <row r="32" spans="1:38" ht="15" customHeight="1">
      <c r="C32" s="478"/>
      <c r="D32" s="217"/>
      <c r="E32" s="217"/>
      <c r="F32" s="217"/>
      <c r="G32" s="217"/>
      <c r="H32" s="217"/>
      <c r="I32" s="217"/>
      <c r="J32" s="217"/>
      <c r="K32" s="217" t="s">
        <v>105</v>
      </c>
      <c r="L32" s="217"/>
      <c r="M32" s="217"/>
    </row>
    <row r="33" spans="12:12" ht="37.5" customHeight="1"/>
    <row r="39" spans="12:12">
      <c r="L39" s="438"/>
    </row>
  </sheetData>
  <sheetProtection algorithmName="SHA-512" hashValue="rQQ+3aZdBTeA1po2xv2Ii4zzyFgUh1rlb3ned8iV9wl865dkFXqmVBgpLbl3LZ4rQLWCmbZM0fxU2OOmp2nSJg==" saltValue="v1sVUzsQ1GEbjYuBdc6g5w==" spinCount="100000" sheet="1" objects="1" scenarios="1" formatColumns="0" formatRows="0"/>
  <dataConsolidate leftLabels="1" link="1"/>
  <mergeCells count="43">
    <mergeCell ref="J25:J26"/>
    <mergeCell ref="D28:D30"/>
    <mergeCell ref="E28:E30"/>
    <mergeCell ref="F28:F30"/>
    <mergeCell ref="G28:G29"/>
    <mergeCell ref="H28:H29"/>
    <mergeCell ref="I28:I29"/>
    <mergeCell ref="J28:J29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31:C32"/>
    <mergeCell ref="B12:D12"/>
    <mergeCell ref="E22:E24"/>
    <mergeCell ref="F22:F24"/>
    <mergeCell ref="D22:D24"/>
    <mergeCell ref="F18:I18"/>
    <mergeCell ref="G22:G23"/>
    <mergeCell ref="H22:H23"/>
    <mergeCell ref="I22:I23"/>
    <mergeCell ref="D25:D27"/>
    <mergeCell ref="E25:E27"/>
    <mergeCell ref="F25:F27"/>
    <mergeCell ref="G25:G26"/>
    <mergeCell ref="H25:H26"/>
    <mergeCell ref="I25:I26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5 M28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5 I28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51"/>
  <sheetViews>
    <sheetView showGridLines="0" topLeftCell="C19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23" t="s">
        <v>201</v>
      </c>
      <c r="E5" s="523"/>
      <c r="F5" s="523"/>
      <c r="G5" s="523"/>
      <c r="H5" s="221"/>
    </row>
    <row r="6" spans="1:21" ht="15" customHeight="1">
      <c r="C6" s="70"/>
      <c r="D6" s="524" t="str">
        <f>IF(org=0,"Не определено",org)</f>
        <v>ТМУП "ТТС"</v>
      </c>
      <c r="E6" s="524"/>
      <c r="F6" s="524"/>
      <c r="G6" s="524"/>
      <c r="H6" s="221"/>
    </row>
    <row r="7" spans="1:21" s="423" customFormat="1">
      <c r="D7" s="413"/>
      <c r="U7" s="237"/>
    </row>
    <row r="8" spans="1:21" s="55" customFormat="1">
      <c r="C8" s="118">
        <v>22</v>
      </c>
      <c r="D8" s="525"/>
      <c r="E8" s="525"/>
      <c r="F8" s="525"/>
      <c r="G8" s="525"/>
      <c r="U8" s="242"/>
    </row>
    <row r="9" spans="1:21" s="372" customFormat="1" ht="11.25" customHeight="1">
      <c r="A9" s="32"/>
      <c r="C9" s="37"/>
      <c r="D9" s="526" t="s">
        <v>182</v>
      </c>
      <c r="E9" s="526"/>
      <c r="F9" s="526"/>
      <c r="G9" s="527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2" t="s">
        <v>23</v>
      </c>
      <c r="E10" s="310"/>
      <c r="F10" s="311" t="s">
        <v>173</v>
      </c>
      <c r="G10" s="528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19.02.2021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1425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386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Тюменская область</v>
      </c>
      <c r="G16" s="339" t="s">
        <v>209</v>
      </c>
      <c r="H16" s="374"/>
      <c r="R16" s="231"/>
    </row>
    <row r="17" spans="1:21" s="372" customFormat="1" ht="22.5">
      <c r="A17" s="32"/>
      <c r="C17" s="37"/>
      <c r="D17" s="308" t="s">
        <v>217</v>
      </c>
      <c r="E17" s="319" t="s">
        <v>210</v>
      </c>
      <c r="F17" s="337" t="s">
        <v>1411</v>
      </c>
      <c r="G17" s="340" t="s">
        <v>211</v>
      </c>
      <c r="H17" s="374"/>
      <c r="R17" s="231"/>
    </row>
    <row r="18" spans="1:21" s="372" customFormat="1" ht="56.25">
      <c r="A18" s="32"/>
      <c r="C18" s="37"/>
      <c r="D18" s="308" t="s">
        <v>218</v>
      </c>
      <c r="E18" s="320" t="s">
        <v>212</v>
      </c>
      <c r="F18" s="337" t="s">
        <v>1426</v>
      </c>
      <c r="G18" s="327" t="s">
        <v>268</v>
      </c>
      <c r="H18" s="374"/>
      <c r="R18" s="231"/>
    </row>
    <row r="19" spans="1:21" s="423" customFormat="1">
      <c r="D19" s="413"/>
      <c r="U19" s="237"/>
    </row>
    <row r="20" spans="1:21" s="55" customFormat="1">
      <c r="C20" s="118">
        <v>25</v>
      </c>
      <c r="D20" s="525"/>
      <c r="E20" s="525"/>
      <c r="F20" s="525"/>
      <c r="G20" s="525"/>
      <c r="U20" s="242"/>
    </row>
    <row r="21" spans="1:21" s="372" customFormat="1" ht="11.25" customHeight="1">
      <c r="A21" s="32"/>
      <c r="C21" s="37"/>
      <c r="D21" s="526" t="s">
        <v>182</v>
      </c>
      <c r="E21" s="526"/>
      <c r="F21" s="526"/>
      <c r="G21" s="527" t="s">
        <v>183</v>
      </c>
      <c r="H21" s="374"/>
      <c r="R21" s="231"/>
    </row>
    <row r="22" spans="1:21" s="372" customFormat="1" ht="11.25" customHeight="1">
      <c r="A22" s="32" t="s">
        <v>279</v>
      </c>
      <c r="C22" s="37"/>
      <c r="D22" s="432" t="s">
        <v>23</v>
      </c>
      <c r="E22" s="310"/>
      <c r="F22" s="311" t="s">
        <v>173</v>
      </c>
      <c r="G22" s="528"/>
      <c r="H22" s="374"/>
      <c r="R22" s="231"/>
    </row>
    <row r="23" spans="1:21" s="372" customFormat="1" ht="12" customHeight="1">
      <c r="A23" s="32"/>
      <c r="C23" s="37"/>
      <c r="D23" s="328" t="s">
        <v>24</v>
      </c>
      <c r="E23" s="312">
        <v>2</v>
      </c>
      <c r="F23" s="313">
        <v>3</v>
      </c>
      <c r="G23" s="314">
        <v>4</v>
      </c>
      <c r="H23" s="374"/>
      <c r="R23" s="231"/>
    </row>
    <row r="24" spans="1:21" s="372" customFormat="1">
      <c r="A24" s="32"/>
      <c r="C24" s="37"/>
      <c r="D24" s="308">
        <v>1</v>
      </c>
      <c r="E24" s="316" t="s">
        <v>202</v>
      </c>
      <c r="F24" s="337" t="str">
        <f>IF(form_up_date="","",form_up_date)</f>
        <v>19.02.2021</v>
      </c>
      <c r="G24" s="339" t="s">
        <v>203</v>
      </c>
      <c r="H24" s="374"/>
      <c r="R24" s="231"/>
    </row>
    <row r="25" spans="1:21" s="372" customFormat="1" ht="45">
      <c r="A25" s="32"/>
      <c r="C25" s="37"/>
      <c r="D25" s="308" t="s">
        <v>214</v>
      </c>
      <c r="E25" s="316" t="s">
        <v>204</v>
      </c>
      <c r="F25" s="337" t="s">
        <v>1425</v>
      </c>
      <c r="G25" s="317" t="s">
        <v>269</v>
      </c>
      <c r="H25" s="374"/>
      <c r="R25" s="231"/>
    </row>
    <row r="26" spans="1:21" s="372" customFormat="1" ht="22.5">
      <c r="A26" s="32"/>
      <c r="C26" s="37"/>
      <c r="D26" s="308" t="s">
        <v>215</v>
      </c>
      <c r="E26" s="316" t="s">
        <v>205</v>
      </c>
      <c r="F26" s="337" t="s">
        <v>389</v>
      </c>
      <c r="G26" s="339" t="s">
        <v>206</v>
      </c>
      <c r="H26" s="374"/>
      <c r="R26" s="231"/>
    </row>
    <row r="27" spans="1:21" s="372" customFormat="1" ht="22.5">
      <c r="A27" s="32"/>
      <c r="C27" s="37"/>
      <c r="D27" s="308" t="s">
        <v>216</v>
      </c>
      <c r="E27" s="316" t="s">
        <v>207</v>
      </c>
      <c r="F27" s="338" t="s">
        <v>208</v>
      </c>
      <c r="G27" s="317"/>
      <c r="H27" s="374"/>
      <c r="R27" s="231"/>
    </row>
    <row r="28" spans="1:21" s="372" customFormat="1">
      <c r="A28" s="32"/>
      <c r="C28" s="37"/>
      <c r="D28" s="315" t="str">
        <f>D27&amp;".1"</f>
        <v>4.1.1</v>
      </c>
      <c r="E28" s="318" t="s">
        <v>3</v>
      </c>
      <c r="F28" s="337" t="str">
        <f>IF(region_name="","",region_name)</f>
        <v>Тюменская область</v>
      </c>
      <c r="G28" s="339" t="s">
        <v>209</v>
      </c>
      <c r="H28" s="374"/>
      <c r="R28" s="231"/>
    </row>
    <row r="29" spans="1:21" s="372" customFormat="1" ht="22.5">
      <c r="A29" s="32"/>
      <c r="C29" s="37"/>
      <c r="D29" s="308" t="s">
        <v>217</v>
      </c>
      <c r="E29" s="319" t="s">
        <v>210</v>
      </c>
      <c r="F29" s="337" t="s">
        <v>1411</v>
      </c>
      <c r="G29" s="340" t="s">
        <v>211</v>
      </c>
      <c r="H29" s="374"/>
      <c r="R29" s="231"/>
    </row>
    <row r="30" spans="1:21" s="372" customFormat="1" ht="56.25">
      <c r="A30" s="32"/>
      <c r="C30" s="37"/>
      <c r="D30" s="308" t="s">
        <v>218</v>
      </c>
      <c r="E30" s="320" t="s">
        <v>212</v>
      </c>
      <c r="F30" s="337" t="s">
        <v>1426</v>
      </c>
      <c r="G30" s="327" t="s">
        <v>268</v>
      </c>
      <c r="H30" s="374"/>
      <c r="R30" s="231"/>
    </row>
    <row r="31" spans="1:21" s="423" customFormat="1">
      <c r="D31" s="413"/>
      <c r="U31" s="237"/>
    </row>
    <row r="32" spans="1:21" s="55" customFormat="1">
      <c r="C32" s="118">
        <v>28</v>
      </c>
      <c r="D32" s="525"/>
      <c r="E32" s="525"/>
      <c r="F32" s="525"/>
      <c r="G32" s="525"/>
      <c r="U32" s="242"/>
    </row>
    <row r="33" spans="1:18" s="372" customFormat="1" ht="11.25" customHeight="1">
      <c r="A33" s="32"/>
      <c r="C33" s="37"/>
      <c r="D33" s="526" t="s">
        <v>182</v>
      </c>
      <c r="E33" s="526"/>
      <c r="F33" s="526"/>
      <c r="G33" s="527" t="s">
        <v>183</v>
      </c>
      <c r="H33" s="374"/>
      <c r="R33" s="231"/>
    </row>
    <row r="34" spans="1:18" s="372" customFormat="1" ht="11.25" customHeight="1">
      <c r="A34" s="32" t="s">
        <v>279</v>
      </c>
      <c r="C34" s="37"/>
      <c r="D34" s="432" t="s">
        <v>23</v>
      </c>
      <c r="E34" s="310"/>
      <c r="F34" s="311" t="s">
        <v>173</v>
      </c>
      <c r="G34" s="528"/>
      <c r="H34" s="374"/>
      <c r="R34" s="231"/>
    </row>
    <row r="35" spans="1:18" s="372" customFormat="1" ht="12" customHeight="1">
      <c r="A35" s="32"/>
      <c r="C35" s="37"/>
      <c r="D35" s="328" t="s">
        <v>24</v>
      </c>
      <c r="E35" s="312">
        <v>2</v>
      </c>
      <c r="F35" s="313">
        <v>3</v>
      </c>
      <c r="G35" s="314">
        <v>4</v>
      </c>
      <c r="H35" s="374"/>
      <c r="R35" s="231"/>
    </row>
    <row r="36" spans="1:18" s="372" customFormat="1">
      <c r="A36" s="32"/>
      <c r="C36" s="37"/>
      <c r="D36" s="308">
        <v>1</v>
      </c>
      <c r="E36" s="316" t="s">
        <v>202</v>
      </c>
      <c r="F36" s="337" t="str">
        <f>IF(form_up_date="","",form_up_date)</f>
        <v>19.02.2021</v>
      </c>
      <c r="G36" s="339" t="s">
        <v>203</v>
      </c>
      <c r="H36" s="374"/>
      <c r="R36" s="231"/>
    </row>
    <row r="37" spans="1:18" s="372" customFormat="1" ht="45">
      <c r="A37" s="32"/>
      <c r="C37" s="37"/>
      <c r="D37" s="308" t="s">
        <v>214</v>
      </c>
      <c r="E37" s="316" t="s">
        <v>204</v>
      </c>
      <c r="F37" s="337" t="s">
        <v>1425</v>
      </c>
      <c r="G37" s="317" t="s">
        <v>269</v>
      </c>
      <c r="H37" s="374"/>
      <c r="R37" s="231"/>
    </row>
    <row r="38" spans="1:18" s="372" customFormat="1" ht="22.5">
      <c r="A38" s="32"/>
      <c r="C38" s="37"/>
      <c r="D38" s="308" t="s">
        <v>215</v>
      </c>
      <c r="E38" s="316" t="s">
        <v>205</v>
      </c>
      <c r="F38" s="337" t="s">
        <v>390</v>
      </c>
      <c r="G38" s="339" t="s">
        <v>206</v>
      </c>
      <c r="H38" s="374"/>
      <c r="R38" s="231"/>
    </row>
    <row r="39" spans="1:18" s="372" customFormat="1" ht="22.5">
      <c r="A39" s="32"/>
      <c r="C39" s="37"/>
      <c r="D39" s="308" t="s">
        <v>216</v>
      </c>
      <c r="E39" s="316" t="s">
        <v>207</v>
      </c>
      <c r="F39" s="338" t="s">
        <v>208</v>
      </c>
      <c r="G39" s="317"/>
      <c r="H39" s="374"/>
      <c r="R39" s="231"/>
    </row>
    <row r="40" spans="1:18" s="372" customFormat="1">
      <c r="A40" s="32"/>
      <c r="C40" s="37"/>
      <c r="D40" s="315" t="str">
        <f>D39&amp;".1"</f>
        <v>4.1.1</v>
      </c>
      <c r="E40" s="318" t="s">
        <v>3</v>
      </c>
      <c r="F40" s="337" t="str">
        <f>IF(region_name="","",region_name)</f>
        <v>Тюменская область</v>
      </c>
      <c r="G40" s="339" t="s">
        <v>209</v>
      </c>
      <c r="H40" s="374"/>
      <c r="R40" s="231"/>
    </row>
    <row r="41" spans="1:18" s="372" customFormat="1" ht="22.5">
      <c r="A41" s="32"/>
      <c r="C41" s="37"/>
      <c r="D41" s="308" t="s">
        <v>217</v>
      </c>
      <c r="E41" s="319" t="s">
        <v>210</v>
      </c>
      <c r="F41" s="337" t="s">
        <v>1411</v>
      </c>
      <c r="G41" s="340" t="s">
        <v>211</v>
      </c>
      <c r="H41" s="374"/>
      <c r="R41" s="231"/>
    </row>
    <row r="42" spans="1:18" s="372" customFormat="1" ht="56.25">
      <c r="A42" s="32"/>
      <c r="C42" s="37"/>
      <c r="D42" s="308" t="s">
        <v>218</v>
      </c>
      <c r="E42" s="320" t="s">
        <v>212</v>
      </c>
      <c r="F42" s="337" t="s">
        <v>1426</v>
      </c>
      <c r="G42" s="327" t="s">
        <v>268</v>
      </c>
      <c r="H42" s="374"/>
      <c r="R42" s="231"/>
    </row>
    <row r="43" spans="1:18">
      <c r="D43" s="321"/>
      <c r="E43" s="322"/>
      <c r="F43" s="323"/>
      <c r="G43" s="324"/>
    </row>
    <row r="44" spans="1:18">
      <c r="D44" s="325"/>
      <c r="E44" s="522" t="s">
        <v>213</v>
      </c>
      <c r="F44" s="522"/>
      <c r="G44" s="326"/>
    </row>
    <row r="51" spans="6:6">
      <c r="F51" s="409"/>
    </row>
  </sheetData>
  <sheetProtection algorithmName="SHA-512" hashValue="sgAhHtjToVGjsdMaQNxfWVcrBvhJxWQhwNuFoqxxNp6ifhod0ykJ4DShzWbrO1V0aR4PKBQY16shfr94qbnD9Q==" saltValue="gfT1ilyH8AFP0HONy9qHlg==" spinCount="100000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tabColor rgb="FFEAEBEE"/>
    <pageSetUpPr fitToPage="1"/>
  </sheetPr>
  <dimension ref="A1:P30"/>
  <sheetViews>
    <sheetView showGridLines="0" topLeftCell="E4" zoomScaleNormal="100" workbookViewId="0">
      <selection activeCell="F26" sqref="F26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1"/>
      <c r="D4" s="373"/>
      <c r="E4" s="373"/>
      <c r="F4" s="72"/>
      <c r="G4" s="72"/>
    </row>
    <row r="5" spans="1:16" ht="22.5">
      <c r="C5" s="411"/>
      <c r="D5" s="529" t="s">
        <v>380</v>
      </c>
      <c r="E5" s="529"/>
      <c r="F5" s="529"/>
      <c r="G5" s="390"/>
    </row>
    <row r="6" spans="1:16" ht="3" customHeight="1">
      <c r="C6" s="411"/>
      <c r="D6" s="373"/>
      <c r="E6" s="384"/>
      <c r="F6" s="370"/>
      <c r="G6" s="412"/>
    </row>
    <row r="7" spans="1:16">
      <c r="C7" s="411"/>
      <c r="D7" s="530" t="s">
        <v>182</v>
      </c>
      <c r="E7" s="531"/>
      <c r="F7" s="532"/>
      <c r="G7" s="532" t="s">
        <v>183</v>
      </c>
    </row>
    <row r="8" spans="1:16">
      <c r="C8" s="411"/>
      <c r="D8" s="385" t="s">
        <v>23</v>
      </c>
      <c r="E8" s="410" t="s">
        <v>200</v>
      </c>
      <c r="F8" s="410" t="s">
        <v>188</v>
      </c>
      <c r="G8" s="533"/>
    </row>
    <row r="9" spans="1:16" ht="12" customHeight="1">
      <c r="C9" s="411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1"/>
      <c r="D10" s="380">
        <v>1</v>
      </c>
      <c r="E10" s="392" t="s">
        <v>313</v>
      </c>
      <c r="F10" s="393" t="s">
        <v>208</v>
      </c>
      <c r="G10" s="317"/>
    </row>
    <row r="11" spans="1:16">
      <c r="A11" s="391"/>
      <c r="C11" s="411"/>
      <c r="D11" s="380" t="s">
        <v>280</v>
      </c>
      <c r="E11" s="394" t="s">
        <v>314</v>
      </c>
      <c r="F11" s="393" t="s">
        <v>208</v>
      </c>
      <c r="G11" s="317"/>
    </row>
    <row r="12" spans="1:16" ht="21" customHeight="1">
      <c r="A12" s="391"/>
      <c r="C12" s="411"/>
      <c r="D12" s="380" t="s">
        <v>315</v>
      </c>
      <c r="E12" s="395" t="s">
        <v>1432</v>
      </c>
      <c r="F12" s="440" t="s">
        <v>1438</v>
      </c>
      <c r="G12" s="534" t="s">
        <v>316</v>
      </c>
    </row>
    <row r="13" spans="1:16" ht="20.100000000000001" customHeight="1">
      <c r="A13" s="418"/>
      <c r="C13" s="439" t="s">
        <v>1423</v>
      </c>
      <c r="D13" s="380" t="s">
        <v>1427</v>
      </c>
      <c r="E13" s="421" t="s">
        <v>1433</v>
      </c>
      <c r="F13" s="440" t="s">
        <v>1439</v>
      </c>
      <c r="G13" s="535"/>
    </row>
    <row r="14" spans="1:16" ht="20.100000000000001" customHeight="1">
      <c r="A14" s="418"/>
      <c r="C14" s="439" t="s">
        <v>1423</v>
      </c>
      <c r="D14" s="380" t="s">
        <v>1428</v>
      </c>
      <c r="E14" s="421" t="s">
        <v>1434</v>
      </c>
      <c r="F14" s="440" t="s">
        <v>1440</v>
      </c>
      <c r="G14" s="535"/>
    </row>
    <row r="15" spans="1:16" ht="20.100000000000001" customHeight="1">
      <c r="A15" s="418"/>
      <c r="C15" s="439" t="s">
        <v>1423</v>
      </c>
      <c r="D15" s="380" t="s">
        <v>1429</v>
      </c>
      <c r="E15" s="421" t="s">
        <v>1435</v>
      </c>
      <c r="F15" s="440" t="s">
        <v>1441</v>
      </c>
      <c r="G15" s="535"/>
    </row>
    <row r="16" spans="1:16" ht="20.100000000000001" customHeight="1">
      <c r="A16" s="418"/>
      <c r="C16" s="439" t="s">
        <v>1423</v>
      </c>
      <c r="D16" s="380" t="s">
        <v>1430</v>
      </c>
      <c r="E16" s="421" t="s">
        <v>1436</v>
      </c>
      <c r="F16" s="440" t="s">
        <v>1442</v>
      </c>
      <c r="G16" s="535"/>
    </row>
    <row r="17" spans="1:16" ht="20.100000000000001" customHeight="1">
      <c r="A17" s="418"/>
      <c r="C17" s="439" t="s">
        <v>1423</v>
      </c>
      <c r="D17" s="380" t="s">
        <v>1431</v>
      </c>
      <c r="E17" s="421" t="s">
        <v>1437</v>
      </c>
      <c r="F17" s="440" t="s">
        <v>1443</v>
      </c>
      <c r="G17" s="535"/>
    </row>
    <row r="18" spans="1:16" ht="20.100000000000001" customHeight="1">
      <c r="A18" s="418"/>
      <c r="C18" s="439" t="s">
        <v>1423</v>
      </c>
      <c r="D18" s="380" t="s">
        <v>1446</v>
      </c>
      <c r="E18" s="421" t="s">
        <v>1448</v>
      </c>
      <c r="F18" s="440" t="s">
        <v>1454</v>
      </c>
      <c r="G18" s="535"/>
    </row>
    <row r="19" spans="1:16" ht="24.75" customHeight="1">
      <c r="A19" s="418"/>
      <c r="C19" s="439" t="s">
        <v>1423</v>
      </c>
      <c r="D19" s="380" t="s">
        <v>1447</v>
      </c>
      <c r="E19" s="421" t="s">
        <v>1449</v>
      </c>
      <c r="F19" s="440" t="s">
        <v>1453</v>
      </c>
      <c r="G19" s="535"/>
    </row>
    <row r="20" spans="1:16" ht="15" customHeight="1">
      <c r="A20" s="391"/>
      <c r="C20" s="411"/>
      <c r="D20" s="268"/>
      <c r="E20" s="396" t="s">
        <v>317</v>
      </c>
      <c r="F20" s="397"/>
      <c r="G20" s="536"/>
    </row>
    <row r="21" spans="1:16">
      <c r="A21" s="391"/>
      <c r="C21" s="411"/>
      <c r="D21" s="380" t="s">
        <v>318</v>
      </c>
      <c r="E21" s="394" t="s">
        <v>319</v>
      </c>
      <c r="F21" s="393" t="s">
        <v>208</v>
      </c>
      <c r="G21" s="398"/>
    </row>
    <row r="22" spans="1:16" ht="41.85" customHeight="1">
      <c r="A22" s="391"/>
      <c r="C22" s="411"/>
      <c r="D22" s="380" t="s">
        <v>320</v>
      </c>
      <c r="E22" s="395" t="s">
        <v>1450</v>
      </c>
      <c r="F22" s="399" t="s">
        <v>1455</v>
      </c>
      <c r="G22" s="534" t="s">
        <v>321</v>
      </c>
    </row>
    <row r="23" spans="1:16" ht="15" customHeight="1">
      <c r="A23" s="391"/>
      <c r="C23" s="411"/>
      <c r="D23" s="268"/>
      <c r="E23" s="396" t="s">
        <v>317</v>
      </c>
      <c r="F23" s="400"/>
      <c r="G23" s="536"/>
    </row>
    <row r="24" spans="1:16">
      <c r="A24" s="391"/>
      <c r="C24" s="411"/>
      <c r="D24" s="380" t="s">
        <v>322</v>
      </c>
      <c r="E24" s="394" t="s">
        <v>323</v>
      </c>
      <c r="F24" s="393" t="s">
        <v>208</v>
      </c>
      <c r="G24" s="398"/>
    </row>
    <row r="25" spans="1:16" ht="18.75" hidden="1">
      <c r="A25" s="391"/>
      <c r="C25" s="411"/>
      <c r="D25" s="401" t="s">
        <v>324</v>
      </c>
      <c r="E25" s="402"/>
      <c r="F25" s="403"/>
      <c r="G25" s="404"/>
      <c r="H25" s="371"/>
    </row>
    <row r="26" spans="1:16" ht="22.5">
      <c r="A26" s="418"/>
      <c r="C26" s="439" t="s">
        <v>1423</v>
      </c>
      <c r="D26" s="380" t="s">
        <v>1444</v>
      </c>
      <c r="E26" s="421" t="s">
        <v>1452</v>
      </c>
      <c r="F26" s="440" t="s">
        <v>1457</v>
      </c>
      <c r="G26" s="420" t="s">
        <v>105</v>
      </c>
    </row>
    <row r="27" spans="1:16" ht="33.75">
      <c r="A27" s="418"/>
      <c r="C27" s="439" t="s">
        <v>1423</v>
      </c>
      <c r="D27" s="380" t="s">
        <v>1445</v>
      </c>
      <c r="E27" s="421" t="s">
        <v>1456</v>
      </c>
      <c r="F27" s="440" t="s">
        <v>1458</v>
      </c>
      <c r="G27" s="420" t="s">
        <v>105</v>
      </c>
    </row>
    <row r="28" spans="1:16">
      <c r="A28" s="391"/>
      <c r="C28" s="411"/>
      <c r="D28" s="268"/>
      <c r="E28" s="396" t="s">
        <v>317</v>
      </c>
      <c r="F28" s="400"/>
      <c r="G28" s="405"/>
    </row>
    <row r="29" spans="1:16" ht="3" customHeight="1"/>
    <row r="30" spans="1:16">
      <c r="A30" s="387" t="s">
        <v>105</v>
      </c>
      <c r="B30" s="374" t="s">
        <v>105</v>
      </c>
      <c r="C30" s="388" t="s">
        <v>105</v>
      </c>
      <c r="D30" s="406" t="s">
        <v>105</v>
      </c>
      <c r="E30" s="407" t="s">
        <v>105</v>
      </c>
      <c r="F30" s="408" t="s">
        <v>105</v>
      </c>
      <c r="G30" s="408" t="s">
        <v>105</v>
      </c>
      <c r="H30" s="408" t="s">
        <v>105</v>
      </c>
      <c r="I30" s="408" t="s">
        <v>105</v>
      </c>
      <c r="J30" s="408" t="s">
        <v>105</v>
      </c>
      <c r="K30" s="408" t="s">
        <v>105</v>
      </c>
      <c r="L30" s="408" t="s">
        <v>105</v>
      </c>
      <c r="M30" s="408" t="s">
        <v>105</v>
      </c>
      <c r="N30" s="408" t="s">
        <v>105</v>
      </c>
      <c r="O30" s="408" t="s">
        <v>105</v>
      </c>
      <c r="P30" s="408" t="s">
        <v>105</v>
      </c>
    </row>
  </sheetData>
  <sheetProtection password="FA9C" sheet="1" objects="1" scenarios="1" formatColumns="0" formatRows="0"/>
  <dataConsolidate leftLabels="1" link="1"/>
  <mergeCells count="5">
    <mergeCell ref="D5:F5"/>
    <mergeCell ref="D7:F7"/>
    <mergeCell ref="G7:G8"/>
    <mergeCell ref="G12:G20"/>
    <mergeCell ref="G22:G23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G12 E22 G25:G27 G22 E26:E27 E12:E19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22:F23 F26:F27 F12:F19">
      <formula1>900</formula1>
    </dataValidation>
  </dataValidations>
  <hyperlinks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2712825f-5f68-4c39-9dbe-a72f955f6209"/>
    <hyperlink ref="F13" location="'Форма 4.7'!$F$13" tooltip="Кликните по гиперссылке, чтобы перейти по ссылке на обосновывающие документы или отредактировать её" display="https://portal.eias.ru/Portal/DownloadPage.aspx?type=12&amp;guid=d990ee0a-d5b4-4672-ab96-2322fec62dbb"/>
    <hyperlink ref="F14" location="'Форма 4.7'!$F$14" tooltip="Кликните по гиперссылке, чтобы перейти по ссылке на обосновывающие документы или отредактировать её" display="https://portal.eias.ru/Portal/DownloadPage.aspx?type=12&amp;guid=25961bc6-4c1d-42f6-a5a5-65a563917446"/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e7353d71-f96e-4f9f-99ad-74dff868e226"/>
    <hyperlink ref="F16" location="'Форма 4.7'!$F$16" tooltip="Кликните по гиперссылке, чтобы перейти по ссылке на обосновывающие документы или отредактировать её" display="https://portal.eias.ru/Portal/DownloadPage.aspx?type=12&amp;guid=6c6df0a0-2da1-413b-bfa5-df282c82e204"/>
    <hyperlink ref="F17" location="'Форма 4.7'!$F$17" tooltip="Кликните по гиперссылке, чтобы перейти по ссылке на обосновывающие документы или отредактировать её" display="https://portal.eias.ru/Portal/DownloadPage.aspx?type=12&amp;guid=b2346064-30f2-4d14-801f-66abb261130e"/>
    <hyperlink ref="F19" location="'Форма 4.7'!$F$19" tooltip="Кликните по гиперссылке, чтобы перейти по ссылке на обосновывающие документы или отредактировать её" display="https://portal.eias.ru/Portal/DownloadPage.aspx?type=12&amp;guid=39f81b89-48ae-4e11-9772-ff34374fadfa"/>
    <hyperlink ref="F18" location="'Форма 4.7'!$F$18" tooltip="Кликните по гиперссылке, чтобы перейти по ссылке на обосновывающие документы или отредактировать её" display="https://portal.eias.ru/Portal/DownloadPage.aspx?type=12&amp;guid=d60146d2-9fab-4a27-8d0a-a947e4b4e597"/>
    <hyperlink ref="F22" location="'Форма 4.7'!$F$22" tooltip="Кликните по гиперссылке, чтобы перейти по ссылке на обосновывающие документы или отредактировать её" display="https://portal.eias.ru/Portal/DownloadPage.aspx?type=12&amp;guid=0ab89dd4-789b-442e-bd44-8c106561ae0a"/>
    <hyperlink ref="F26" location="'Форма 4.7'!$F$26" tooltip="Кликните по гиперссылке, чтобы перейти по ссылке на обосновывающие документы или отредактировать её" display="https://portal.eias.ru/Portal/DownloadPage.aspx?type=12&amp;guid=3fd55596-8ec8-4716-8159-fc4eaa506908"/>
    <hyperlink ref="F27" location="'Форма 4.7'!$F$27" tooltip="Кликните по гиперссылке, чтобы перейти по ссылке на обосновывающие документы или отредактировать её" display="https://portal.eias.ru/Portal/DownloadPage.aspx?type=12&amp;guid=15e0a2b7-9e2f-4e8f-86d2-497eb1d51b32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38" t="s">
        <v>181</v>
      </c>
      <c r="E5" s="538"/>
      <c r="F5" s="538"/>
      <c r="G5" s="538"/>
      <c r="H5" s="538"/>
      <c r="I5" s="538"/>
      <c r="J5" s="538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9" t="s">
        <v>182</v>
      </c>
      <c r="E8" s="539"/>
      <c r="F8" s="539"/>
      <c r="G8" s="539"/>
      <c r="H8" s="539"/>
      <c r="I8" s="539"/>
      <c r="J8" s="539"/>
      <c r="K8" s="539" t="s">
        <v>183</v>
      </c>
    </row>
    <row r="9" spans="1:14" s="279" customFormat="1">
      <c r="A9" s="275"/>
      <c r="B9" s="276"/>
      <c r="C9" s="277"/>
      <c r="D9" s="539" t="s">
        <v>23</v>
      </c>
      <c r="E9" s="539" t="s">
        <v>184</v>
      </c>
      <c r="F9" s="539"/>
      <c r="G9" s="539" t="s">
        <v>185</v>
      </c>
      <c r="H9" s="539"/>
      <c r="I9" s="539"/>
      <c r="J9" s="539"/>
      <c r="K9" s="539"/>
    </row>
    <row r="10" spans="1:14" s="279" customFormat="1" ht="22.5">
      <c r="A10" s="275"/>
      <c r="B10" s="276"/>
      <c r="C10" s="277"/>
      <c r="D10" s="539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9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34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36"/>
    </row>
    <row r="14" spans="1:14" ht="3" customHeight="1">
      <c r="A14" s="256"/>
      <c r="B14" s="256"/>
      <c r="C14" s="256"/>
    </row>
    <row r="15" spans="1:14" ht="27.75" customHeight="1">
      <c r="E15" s="537" t="s">
        <v>190</v>
      </c>
      <c r="F15" s="537"/>
      <c r="G15" s="537"/>
      <c r="H15" s="537"/>
      <c r="I15" s="537"/>
      <c r="J15" s="537"/>
    </row>
  </sheetData>
  <sheetProtection algorithmName="SHA-512" hashValue="YcqcirmglyFm6o5KMLG4DNCVG0RLhMzn5Bb8biRxwq9uKWoy7qE9qK70++VkzkwxjXipL1FEKqgNgLGnMSbquA==" saltValue="PwX9GMjPeSpFV9T+FIJ/o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40" t="s">
        <v>118</v>
      </c>
      <c r="E7" s="540"/>
      <c r="U7" s="239"/>
    </row>
    <row r="8" spans="3:21" s="77" customFormat="1" ht="15" customHeight="1">
      <c r="C8" s="78"/>
      <c r="D8" s="541" t="str">
        <f>IF(org=0,"Не определено",org)</f>
        <v>ТМУП "ТТС"</v>
      </c>
      <c r="E8" s="541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algorithmName="SHA-512" hashValue="hXwN2F2hR8/fwyrIffzwgJgUi4PMQtkCgGwUArf3psSirBduORJHB51ZLQDg94w2qwF15CxPgMdNrDIu0S5bOw==" saltValue="dK15AC2nEw64JxIJDnD1i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164</vt:i4>
      </vt:variant>
    </vt:vector>
  </HeadingPairs>
  <TitlesOfParts>
    <vt:vector size="172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obj_List02_25</vt:lpstr>
      <vt:lpstr>obj_List02_28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PC124</cp:lastModifiedBy>
  <dcterms:created xsi:type="dcterms:W3CDTF">2014-08-18T08:57:48Z</dcterms:created>
  <dcterms:modified xsi:type="dcterms:W3CDTF">2025-04-25T06:16:39Z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