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PC124\Desktop\Подготовка Договор сайт\Договор сайт\материалы для размещения\2.3.7. Информация об условиях, на которых осуществляется поставка товаров (оказание услуг) в сфере теплоснабжения\"/>
    </mc:Choice>
  </mc:AlternateContent>
  <bookViews>
    <workbookView xWindow="-120" yWindow="-120" windowWidth="29040" windowHeight="15840" tabRatio="912" activeTab="2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ВД и СКИ" sheetId="556" r:id="rId5"/>
    <sheet name="Форма 1.0.1 | Форма 4.7" sheetId="569" r:id="rId6"/>
    <sheet name="Форма 4.7" sheetId="580" r:id="rId7"/>
    <sheet name="Форма 1.0.2" sheetId="564" state="veryHidden" r:id="rId8"/>
    <sheet name="Сведения об изменении" sheetId="547" state="veryHidden" r:id="rId9"/>
    <sheet name="Комментарии" sheetId="431" r:id="rId10"/>
    <sheet name="Проверка" sheetId="432" r:id="rId11"/>
    <sheet name="modProv" sheetId="570" state="veryHidden" r:id="rId12"/>
    <sheet name="modReestr" sheetId="562" state="veryHidden" r:id="rId13"/>
    <sheet name="AllSheetsInThisWorkbook" sheetId="389" state="veryHidden" r:id="rId14"/>
    <sheet name="modCheckCyan" sheetId="553" state="veryHidden" r:id="rId15"/>
    <sheet name="modInfo" sheetId="513" state="veryHidden" r:id="rId16"/>
    <sheet name="TEHSHEET" sheetId="205" state="veryHidden" r:id="rId17"/>
    <sheet name="modList11" sheetId="577" state="veryHidden" r:id="rId18"/>
    <sheet name="et_union_hor" sheetId="471" state="veryHidden" r:id="rId19"/>
    <sheet name="et_union_vert" sheetId="521" state="veryHidden" r:id="rId20"/>
    <sheet name="modList00" sheetId="546" state="veryHidden" r:id="rId21"/>
    <sheet name="modList02" sheetId="533" state="veryHidden" r:id="rId22"/>
    <sheet name="modList03" sheetId="565" state="veryHidden" r:id="rId23"/>
    <sheet name="modList04" sheetId="548" state="veryHidden" r:id="rId24"/>
    <sheet name="modList07" sheetId="557" state="veryHidden" r:id="rId25"/>
    <sheet name="modList09" sheetId="567" state="veryHidden" r:id="rId26"/>
    <sheet name="modHTTP" sheetId="554" state="veryHidden" r:id="rId27"/>
    <sheet name="modfrmRegion" sheetId="545" state="veryHidden" r:id="rId28"/>
    <sheet name="MR_LIST" sheetId="540" state="veryHidden" r:id="rId29"/>
    <sheet name="REESTR_VT" sheetId="543" state="veryHidden" r:id="rId30"/>
    <sheet name="REESTR_VED" sheetId="544" state="veryHidden" r:id="rId31"/>
    <sheet name="modfrmReestrObj" sheetId="539" state="veryHidden" r:id="rId32"/>
    <sheet name="DataOrg" sheetId="550" state="veryHidden" r:id="rId33"/>
    <sheet name="modfrmReestr" sheetId="434" state="veryHidden" r:id="rId34"/>
    <sheet name="modUpdTemplMain" sheetId="424" state="veryHidden" r:id="rId35"/>
    <sheet name="REESTR_ORG" sheetId="390" state="veryHidden" r:id="rId36"/>
    <sheet name="modClassifierValidate" sheetId="400" state="veryHidden" r:id="rId37"/>
    <sheet name="modHyp" sheetId="398" state="veryHidden" r:id="rId38"/>
    <sheet name="modfrmDateChoose" sheetId="517" state="veryHidden" r:id="rId39"/>
    <sheet name="modComm" sheetId="514" state="veryHidden" r:id="rId40"/>
    <sheet name="modThisWorkbook" sheetId="511" state="veryHidden" r:id="rId41"/>
    <sheet name="REESTR_MO" sheetId="518" state="veryHidden" r:id="rId42"/>
    <sheet name="REESTR_MO_FILTER" sheetId="568" state="veryHidden" r:id="rId43"/>
    <sheet name="modfrmReestrMR" sheetId="519" state="veryHidden" r:id="rId44"/>
    <sheet name="modServiceModule" sheetId="561" state="veryHidden" r:id="rId45"/>
    <sheet name="modfrmCheckUpdates" sheetId="512" state="veryHidden" r:id="rId46"/>
    <sheet name="REESTR_DS" sheetId="559" state="veryHidden" r:id="rId47"/>
    <sheet name="REESTR_CHS" sheetId="551" state="veryHidden" r:id="rId48"/>
    <sheet name="REESTR_LINK" sheetId="552" state="veryHidden" r:id="rId49"/>
  </sheets>
  <definedNames>
    <definedName name="_xlnm._FilterDatabase" localSheetId="10" hidden="1">Проверка!$B$4:$E$4</definedName>
    <definedName name="activity">'ВД и СКИ'!$E$22:$E$28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Cell_List11">'Форма 4.7'!$D$10:$G$29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nnection_flag">Титульный!$F$34</definedName>
    <definedName name="copy_f_quart">Титульный!$C$21</definedName>
    <definedName name="copy_f_year">Титульный!$C$20</definedName>
    <definedName name="CURRENT_DATE">TEHSHEET!$G$17</definedName>
    <definedName name="data_List11">'Форма 4.7'!$F$12:$G$29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List11_1">et_union_hor!$68:$68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org_type">TEHSHEET!$Z$2:$Z$5</definedName>
    <definedName name="kind_of_publication">TEHSHEET!$G$2:$G$3</definedName>
    <definedName name="kind_of_purchase_method">TEHSHEET!$P$2:$P$4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REESTR_MO!$A$2:$D$301</definedName>
    <definedName name="list_of_tariff">TEHSHEET!$I$2:$I$3</definedName>
    <definedName name="List00_checkFill">Титульный!$F$7:$F$46</definedName>
    <definedName name="List00_Fill">Титульный!$F$45</definedName>
    <definedName name="List00_Print">Титульный!$G$4:$K$6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'ВД и СКИ'!$X$20:$X$29</definedName>
    <definedName name="List07_CheckC">'ВД и СКИ'!$D$21:$M$28</definedName>
    <definedName name="List07_fieldMarker">'ВД и СКИ'!$Y$20:$Y$29</definedName>
    <definedName name="List07_Fill">'ВД и СКИ'!$D$30:$F$30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ist11_GroundMaterials_1">'Форма 4.7'!$F$12:$F$29</definedName>
    <definedName name="List11_note">'Форма 4.7'!$G$10:$G$29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'ВД и СКИ'!$M$21:$M$28</definedName>
    <definedName name="note_ter">'ВД и СКИ'!$I$21:$I$28</definedName>
    <definedName name="num_of_cst">Титульный!$F$17</definedName>
    <definedName name="obj_List02_22">'Форма 1.0.1 | Форма 4.7'!$8:$8</definedName>
    <definedName name="obj_List02_25">'Форма 1.0.1 | Форма 4.7'!$20:$20</definedName>
    <definedName name="objective_of_IPR">TEHSHEET!$V$2:$V$6</definedName>
    <definedName name="org">Титульный!$F$26</definedName>
    <definedName name="Org_Address">Титульный!$F$36:$F$36</definedName>
    <definedName name="ORG_END_DATE">TEHSHEET!$E$17</definedName>
    <definedName name="Org_main">Титульный!$F$37:$F$37</definedName>
    <definedName name="Org_otv_lico">Титульный!$F$40:$F$43</definedName>
    <definedName name="ORG_START_DATE">TEHSHEET!$D$17</definedName>
    <definedName name="pCng_List11_1">'Форма 4.7'!$E$12:$E$23</definedName>
    <definedName name="pCng_List11_2">'Форма 4.7'!$E$25:$E$26</definedName>
    <definedName name="pCng_List11_3">'Форма 4.7'!$E$28:$E$29</definedName>
    <definedName name="pDel_Comm">Комментарии!$C$12:$C$18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_List11_1">'Форма 4.7'!$C$12:$C$23</definedName>
    <definedName name="pDel_List11_2">'Форма 4.7'!$C$25:$C$26</definedName>
    <definedName name="pDel_List11_3">'Форма 4.7'!$C$28:$C$29</definedName>
    <definedName name="pDelList07_01">'ВД и СКИ'!$C$22:$C$29</definedName>
    <definedName name="pDelList07_04">'ВД и СКИ'!$G$22:$G$29</definedName>
    <definedName name="pDelList07_05">'ВД и СКИ'!$K$22:$K$29</definedName>
    <definedName name="pIns_Comm">Комментарии!$E$18</definedName>
    <definedName name="pIns_List02">'Форма 1.0.1 | Форма 4.7'!$31:$31</definedName>
    <definedName name="pIns_List03">'Форма 1.0.2'!$E$13</definedName>
    <definedName name="pIns_List04">'Сведения об изменении'!$E$14</definedName>
    <definedName name="pIns_List07_01">'ВД и СКИ'!$E$20:$E$29</definedName>
    <definedName name="pIns_List07_04">'ВД и СКИ'!$I$20:$I$29</definedName>
    <definedName name="pIns_List07_05">'ВД и СКИ'!$M$20:$M$29</definedName>
    <definedName name="pIns_List09_0">Территории!$E$17</definedName>
    <definedName name="pIns_List11_1">'Форма 4.7'!$E$23</definedName>
    <definedName name="pIns_List11_2">'Форма 4.7'!$E$26</definedName>
    <definedName name="pIns_List11_3">'Форма 4.7'!$E$29</definedName>
    <definedName name="QUARTER">TEHSHEET!$F$2:$F$5</definedName>
    <definedName name="REESTR_LINK_RANGE">REESTR_LINK!$A$2:$C$3</definedName>
    <definedName name="REESTR_ORG_RANGE">REESTR_ORG!$A$2:$J$128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Титульный!$F$37</definedName>
    <definedName name="SAPBEXrevision" hidden="1">1</definedName>
    <definedName name="SAPBEXsysID" hidden="1">"BW2"</definedName>
    <definedName name="SAPBEXwbID" hidden="1">"479GSPMTNK9HM4ZSIVE5K2SH6"</definedName>
    <definedName name="source_of_funding">TEHSHEET!$O$2:$O$13</definedName>
    <definedName name="stop_info">Титульный!$E$47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'ВД и СКИ'!$B$20:$B$29</definedName>
    <definedName name="Y_N_List07_02">'ВД и СКИ'!$F$20:$F$29</definedName>
    <definedName name="Y_N_List07_05">'ВД и СКИ'!$J$20:$J$29</definedName>
    <definedName name="year_list">TEHSHEET!$C$2:$C$9</definedName>
  </definedNames>
  <calcPr calcId="152511"/>
</workbook>
</file>

<file path=xl/calcChain.xml><?xml version="1.0" encoding="utf-8"?>
<calcChain xmlns="http://schemas.openxmlformats.org/spreadsheetml/2006/main">
  <c r="A37" i="553" l="1"/>
  <c r="A38" i="553"/>
  <c r="A35" i="553"/>
  <c r="A36" i="553"/>
  <c r="A33" i="553"/>
  <c r="A34" i="553"/>
  <c r="A31" i="553"/>
  <c r="A32" i="553"/>
  <c r="A29" i="553"/>
  <c r="A30" i="553"/>
  <c r="A27" i="553"/>
  <c r="A28" i="553"/>
  <c r="A25" i="553"/>
  <c r="A26" i="553"/>
  <c r="A23" i="553"/>
  <c r="A24" i="553"/>
  <c r="A21" i="553"/>
  <c r="A22" i="553"/>
  <c r="A19" i="553"/>
  <c r="A20" i="553"/>
  <c r="F28" i="569"/>
  <c r="D28" i="569"/>
  <c r="F24" i="569"/>
  <c r="F16" i="569"/>
  <c r="D16" i="569"/>
  <c r="F12" i="569"/>
  <c r="A16" i="553"/>
  <c r="A17" i="553"/>
  <c r="A18" i="553"/>
  <c r="R14" i="566"/>
  <c r="R13" i="566"/>
  <c r="A15" i="553"/>
  <c r="R12" i="566"/>
  <c r="P12" i="566" a="1"/>
  <c r="P12" i="566" s="1"/>
  <c r="A13" i="553"/>
  <c r="A14" i="553"/>
  <c r="M14" i="566"/>
  <c r="M13" i="566"/>
  <c r="M12" i="566"/>
  <c r="E17" i="205" l="1"/>
  <c r="D17" i="205"/>
  <c r="B2" i="525"/>
  <c r="B3" i="525"/>
  <c r="A12" i="553" l="1"/>
  <c r="A6" i="553"/>
  <c r="A7" i="553"/>
  <c r="A8" i="553"/>
  <c r="A9" i="553"/>
  <c r="A10" i="553"/>
  <c r="A11" i="553"/>
  <c r="A4" i="553"/>
  <c r="A5" i="553"/>
  <c r="A1" i="553"/>
  <c r="A2" i="553"/>
  <c r="A3" i="553"/>
  <c r="P15" i="471" l="1" a="1"/>
  <c r="P15" i="471" s="1"/>
  <c r="D4" i="556" l="1"/>
  <c r="B5" i="525" l="1"/>
  <c r="M12" i="564" l="1"/>
  <c r="F54" i="471" l="1"/>
  <c r="D58" i="471" l="1"/>
  <c r="F58" i="471"/>
  <c r="D6" i="569" l="1"/>
  <c r="R25" i="471" l="1"/>
  <c r="R20" i="471"/>
  <c r="R15" i="471"/>
  <c r="M25" i="471"/>
  <c r="M15" i="471"/>
  <c r="M20" i="471"/>
  <c r="M45" i="471" l="1"/>
  <c r="D8" i="431" l="1"/>
  <c r="D8" i="547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  <comment ref="D20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D50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<sst xmlns="http://schemas.openxmlformats.org/spreadsheetml/2006/main" count="2566" uniqueCount="1485">
  <si>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</si>
  <si>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</si>
  <si>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</si>
  <si>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</si>
  <si>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</si>
  <si>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</si>
  <si>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</si>
  <si>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</si>
  <si>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</si>
  <si>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</si>
  <si>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</si>
  <si>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</si>
  <si>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</si>
  <si>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</si>
  <si>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</si>
  <si>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</si>
  <si>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</si>
  <si>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</si>
  <si>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</si>
  <si>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</si>
  <si>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</si>
  <si>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</si>
  <si>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</si>
  <si>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</si>
  <si>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</si>
  <si>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</si>
  <si>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</si>
  <si>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</si>
  <si>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</si>
  <si>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</si>
  <si>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</si>
  <si>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</si>
  <si>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</si>
  <si>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</si>
  <si>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</si>
  <si>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</si>
  <si>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</si>
  <si>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</si>
  <si>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</si>
  <si>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</si>
  <si>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</si>
  <si>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</si>
  <si>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</si>
  <si>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</si>
  <si>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</si>
  <si>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</si>
  <si>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</si>
  <si>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</si>
  <si>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</si>
  <si>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</si>
  <si>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</si>
  <si>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</si>
  <si>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</si>
  <si>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</si>
  <si>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</si>
  <si>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</si>
  <si>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</si>
  <si>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</si>
  <si>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</si>
  <si>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</si>
  <si>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</si>
  <si>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</si>
  <si>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</si>
  <si>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</si>
  <si>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</si>
  <si>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</si>
  <si>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</si>
  <si>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</si>
  <si>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</si>
  <si>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</si>
  <si>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</si>
  <si>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</si>
  <si>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</si>
  <si>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</si>
  <si>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</si>
  <si>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</si>
  <si>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</si>
  <si>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</si>
  <si>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</si>
  <si>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</si>
  <si>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Фамилия, имя, отчество руководителя</t>
  </si>
  <si>
    <t>ID_TARIFF_NAME</t>
  </si>
  <si>
    <t>VED_NAME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</si>
  <si>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</si>
  <si>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</si>
  <si>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</si>
  <si>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</si>
  <si>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</si>
  <si>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</si>
  <si>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</si>
  <si>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</si>
  <si>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</si>
  <si>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true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</si>
  <si>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</si>
  <si>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</si>
  <si>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</si>
  <si>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</si>
  <si>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</si>
  <si>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</si>
  <si>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</si>
  <si>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</si>
  <si>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</si>
  <si>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</si>
  <si>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</si>
  <si>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</si>
  <si>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</si>
  <si>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</si>
  <si>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</si>
  <si>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</si>
  <si>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</si>
  <si>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</si>
  <si>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</si>
  <si>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</si>
  <si>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</si>
  <si>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</si>
  <si>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</si>
  <si>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</si>
  <si>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</si>
  <si>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Сведения об изменениях в первоначально опубликованной информации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</si>
  <si>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</si>
  <si>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</si>
  <si>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</si>
  <si>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</si>
  <si>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</si>
  <si>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</si>
  <si>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</si>
  <si>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</si>
  <si>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</si>
  <si>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</si>
  <si>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</si>
  <si>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</si>
  <si>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</si>
  <si>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</si>
  <si>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</si>
  <si>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</si>
  <si>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</si>
  <si>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</si>
  <si>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</si>
  <si>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</si>
  <si>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</si>
  <si>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</si>
  <si>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</si>
  <si>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</si>
  <si>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</si>
  <si>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</si>
  <si>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</si>
  <si>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</si>
  <si>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</si>
  <si>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</si>
  <si>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</si>
  <si>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</si>
  <si>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</si>
  <si>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</si>
  <si>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</si>
  <si>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Добавить описание территории оказания услуг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</si>
  <si>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</si>
  <si>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</si>
  <si>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</si>
  <si>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</si>
  <si>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</si>
  <si>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</si>
  <si>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</si>
  <si>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</si>
  <si>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</si>
  <si>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</si>
  <si>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</si>
  <si>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</si>
  <si>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</si>
  <si>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</si>
  <si>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</si>
  <si>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</si>
  <si>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</si>
  <si>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</si>
  <si>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</si>
  <si>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</si>
  <si>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</si>
  <si>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</si>
  <si>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</si>
  <si>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</si>
  <si>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</si>
  <si>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</si>
  <si>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</si>
  <si>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</si>
  <si>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</si>
  <si>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</si>
  <si>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</si>
  <si>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</si>
  <si>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</si>
  <si>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</si>
  <si>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</si>
  <si>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</si>
  <si>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</si>
  <si>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</si>
  <si>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</si>
  <si>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</si>
  <si>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</si>
  <si>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</si>
  <si>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</si>
  <si>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</si>
  <si>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</si>
  <si>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</si>
  <si>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</si>
  <si>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</si>
  <si>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</si>
  <si>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</si>
  <si>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</si>
  <si>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</si>
  <si>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</si>
  <si>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</si>
  <si>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</si>
  <si>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</si>
  <si>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</si>
  <si>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</si>
  <si>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</si>
  <si>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</si>
  <si>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</si>
  <si>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</si>
  <si>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</si>
  <si>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</si>
  <si>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</si>
  <si>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</si>
  <si>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</si>
  <si>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</si>
  <si>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</si>
  <si>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</si>
  <si>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</si>
  <si>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</si>
  <si>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</si>
  <si>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</si>
  <si>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</si>
  <si>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</si>
  <si>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</si>
  <si>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</si>
  <si>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</si>
  <si>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</si>
  <si>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</si>
  <si>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</si>
  <si>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</si>
  <si>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</si>
  <si>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</si>
  <si>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</si>
  <si>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</si>
  <si>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</si>
  <si>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</si>
  <si>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</si>
  <si>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</si>
  <si>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</si>
  <si>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</si>
  <si>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</si>
  <si>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</si>
  <si>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</si>
  <si>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</si>
  <si>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</si>
  <si>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</si>
  <si>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</si>
  <si>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</si>
  <si>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</si>
  <si>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</si>
  <si>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</si>
  <si>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</si>
  <si>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</si>
  <si>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</si>
  <si>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</si>
  <si>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</si>
  <si>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</si>
  <si>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</si>
  <si>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</si>
  <si>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</si>
  <si>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</si>
  <si>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</si>
  <si>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</si>
  <si>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</si>
  <si>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</si>
  <si>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</si>
  <si>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</si>
  <si>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Отчётный период (год)</t>
  </si>
  <si>
    <t>Перечень муниципальных районов и муниципальных образований (территорий оказания услуг)</t>
  </si>
  <si>
    <t>Территория оказания услуг</t>
  </si>
  <si>
    <t>Добавить территорию оказания услуг</t>
  </si>
  <si>
    <t>\</t>
  </si>
  <si>
    <t>1.1</t>
  </si>
  <si>
    <t>Источники финансирования
/source_of_funding/</t>
  </si>
  <si>
    <t>кредиты банков</t>
  </si>
  <si>
    <t>кредиты иностранных банков</t>
  </si>
  <si>
    <t>федеральный бюджет</t>
  </si>
  <si>
    <t>бюджет муниципального образования</t>
  </si>
  <si>
    <t>амортизация</t>
  </si>
  <si>
    <t>инвестиционная надбавка к тарифу</t>
  </si>
  <si>
    <t>прочие средства</t>
  </si>
  <si>
    <t>заемные средства др. организаций</t>
  </si>
  <si>
    <t>бюджет субъекта Российской Федерации</t>
  </si>
  <si>
    <t>средства внебюджетных фондов</t>
  </si>
  <si>
    <t>прибыль, направленная на инвестиции</t>
  </si>
  <si>
    <t>плата за подключение (технологическое присоединение)</t>
  </si>
  <si>
    <t>цель инвестиционной программы /kind_of_purchase_method/</t>
  </si>
  <si>
    <t>цель инвестиционной программы /objective_of_IPR/</t>
  </si>
  <si>
    <t>автоматизация (с уменьшением штата)</t>
  </si>
  <si>
    <t>уменьшение удельных затрат (повышение КПД)</t>
  </si>
  <si>
    <t>уменьшение издержек на производство</t>
  </si>
  <si>
    <t>снижение аварийности</t>
  </si>
  <si>
    <t>прочее</t>
  </si>
  <si>
    <t>Торги/аукционы</t>
  </si>
  <si>
    <t>Прямые договора без торгов</t>
  </si>
  <si>
    <t>Прочее</t>
  </si>
  <si>
    <t>Применяется дифференциация тарифа по централизованным системам горячего водоснабжения?</t>
  </si>
  <si>
    <t>Информация по скольким централизованным системам горячего водоснабжения будет заполнена в шаблоне?</t>
  </si>
  <si>
    <t>Тип теплоснабжающей организации</t>
  </si>
  <si>
    <t>Организация осуществляет подключение (технологическое присоединение) к системе теплоснабжения</t>
  </si>
  <si>
    <t>Информация об условиях, на которых осуществляется поставка товаров (оказание услуг) в ценовых зонах теплоснабжения по регулируемым ценам (тарифам) в сфере теплоснабжения, раскрывается единой теплоснабжающей организацией, теплоснабжающей организацией и теплосетевой организацией в ценовых зонах теплоснабжения не позднее 30 календарных дней со дня принятия соответствующего решения об установлении цен (тарифов) на очередной расчетный период регулирования (шаблон FAS.JKH.OPEN.INFO.PRICE.WARM)</t>
  </si>
  <si>
    <r>
      <rPr>
        <b/>
        <sz val="9"/>
        <rFont val="Tahoma"/>
        <family val="2"/>
        <charset val="204"/>
      </rPr>
      <t>Тип организации</t>
    </r>
    <r>
      <rPr>
        <sz val="9"/>
        <rFont val="Tahoma"/>
        <family val="2"/>
        <charset val="204"/>
      </rPr>
      <t xml:space="preserve">
kind_of_org_type</t>
    </r>
  </si>
  <si>
    <t>Регулируемая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</si>
  <si>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</si>
  <si>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</si>
  <si>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Сведения об условиях публичных договоров поставок товаров, оказания услуг, в том числе договоров о подключении к системе теплоснабжения</t>
  </si>
  <si>
    <t>форма публичного договора поставки товаров, оказания услуг</t>
  </si>
  <si>
    <t>1.1.1</t>
  </si>
  <si>
    <t>Указывается форма договора, используемая регулируемой организацией, в виде ссылки на документ, предварительно загруженный в хранилище файлов ФГИС ЕИАС.
В случае наличия нескольких форм таких договоров информация по каждой из них указывается в отдельной строке.</t>
  </si>
  <si>
    <t>Добавить сведения</t>
  </si>
  <si>
    <t>1.2</t>
  </si>
  <si>
    <t>договор о подключении к системе теплоснабжения</t>
  </si>
  <si>
    <t>1.2.1</t>
  </si>
  <si>
    <t>Информация размещается в случае, если организация осуществляет услуги по подключению (технологическому присоединению) к системе теплоснабжения.
Указывается ссылка на документ, предварительно загруженный в хранилище файлов ФГИС ЕИАС.
В случае наличия нескольких договоров о подключении к системе теплоснабжения информация по каждому из них указывается в отдельной строке.</t>
  </si>
  <si>
    <t>1.3</t>
  </si>
  <si>
    <t>прочие договора</t>
  </si>
  <si>
    <t>1.3.0</t>
  </si>
  <si>
    <t>Информация об условиях, на которых осуществляется поставка товаров (оказание услуг)</t>
  </si>
  <si>
    <t>Централизованные системы коммунальной инфраструктуры</t>
  </si>
  <si>
    <t>Форма 4.7</t>
  </si>
  <si>
    <t>et_List11_1</t>
  </si>
  <si>
    <t>Единая теплоснабжающая организация в ценовой зоне теплоснабжения</t>
  </si>
  <si>
    <t>Информация об условиях, на которых осуществляется поставка товаров и (или) оказание услуг</t>
  </si>
  <si>
    <t>FAS.JKH.OPEN.INFO.TERMS.WARM</t>
  </si>
  <si>
    <t>ТС</t>
  </si>
  <si>
    <t>WARM</t>
  </si>
  <si>
    <t>Инструкция</t>
  </si>
  <si>
    <t>Лог обновления</t>
  </si>
  <si>
    <t>Титульный</t>
  </si>
  <si>
    <t>ВД и СКИ</t>
  </si>
  <si>
    <t>Форма 1.0.1 | Форма 4.7</t>
  </si>
  <si>
    <t>Форма 1.0.2</t>
  </si>
  <si>
    <t>Проверка</t>
  </si>
  <si>
    <t>modProv</t>
  </si>
  <si>
    <t>modReestr</t>
  </si>
  <si>
    <t>AllSheetsInThisWorkbook</t>
  </si>
  <si>
    <t>modCheckCyan</t>
  </si>
  <si>
    <t>modInfo</t>
  </si>
  <si>
    <t>TEHSHEET</t>
  </si>
  <si>
    <t>modList11</t>
  </si>
  <si>
    <t>et_union_hor</t>
  </si>
  <si>
    <t>et_union_vert</t>
  </si>
  <si>
    <t>modList00</t>
  </si>
  <si>
    <t>modList02</t>
  </si>
  <si>
    <t>modList03</t>
  </si>
  <si>
    <t>modList04</t>
  </si>
  <si>
    <t>modList07</t>
  </si>
  <si>
    <t>modList09</t>
  </si>
  <si>
    <t>modHTTP</t>
  </si>
  <si>
    <t>modfrmRegion</t>
  </si>
  <si>
    <t>MR_LIST</t>
  </si>
  <si>
    <t>REESTR_VT</t>
  </si>
  <si>
    <t>REESTR_VED</t>
  </si>
  <si>
    <t>modfrmReestrObj</t>
  </si>
  <si>
    <t>DataOrg</t>
  </si>
  <si>
    <t>modfrmReestr</t>
  </si>
  <si>
    <t>modUpdTemplMain</t>
  </si>
  <si>
    <t>REESTR_ORG</t>
  </si>
  <si>
    <t>modClassifierValidate</t>
  </si>
  <si>
    <t>modHyp</t>
  </si>
  <si>
    <t>modfrmDateChoose</t>
  </si>
  <si>
    <t>modComm</t>
  </si>
  <si>
    <t>modThisWorkbook</t>
  </si>
  <si>
    <t>REESTR_MO</t>
  </si>
  <si>
    <t>REESTR_MO_FILTER</t>
  </si>
  <si>
    <t>modfrmReestrMR</t>
  </si>
  <si>
    <t>modServiceModule</t>
  </si>
  <si>
    <t>modfrmCheckUpdates</t>
  </si>
  <si>
    <t>REESTR_DS</t>
  </si>
  <si>
    <t>REESTR_CHS</t>
  </si>
  <si>
    <t>REESTR_LINK</t>
  </si>
  <si>
    <t xml:space="preserve"> - с выбором значений по двойному клику</t>
  </si>
  <si>
    <t>Форма 4.7 Информация об условиях, на которых осуществляется поставка товаров и (или) оказание услуг</t>
  </si>
  <si>
    <t>Проверка доступных обновлений...</t>
  </si>
  <si>
    <t>Доступно обновление до версии 1.0.2</t>
  </si>
  <si>
    <t>Описание изменений: Версия 1.0.2
1. Расширен список лет для заполнения.
Версия 1.0.1
1. Убрано примечание для листа 'Форма 4.7'.</t>
  </si>
  <si>
    <t>Размер файла обновления: 283648 байт</t>
  </si>
  <si>
    <t>Подготовка к обновлению...</t>
  </si>
  <si>
    <t>Сохранение файла резервной копии: O:\14. ЕИАС\FAS.JKH.OPEN.INFO.TERMS.WARM\2023\FAS.JKH.OPEN.INFO.TERMS.WARM (1).BKP..xlsb</t>
  </si>
  <si>
    <t>Резервная копия создана: O:\14. ЕИАС\FAS.JKH.OPEN.INFO.TERMS.WARM\2023\FAS.JKH.OPEN.INFO.TERMS.WARM (1).BKP..xlsb</t>
  </si>
  <si>
    <t>Создание книги для установки обновлений...</t>
  </si>
  <si>
    <t>Файл обновления загружен: O:\14. ЕИАС\FAS.JKH.OPEN.INFO.TERMS.WARM\2023\UPDATE.FAS.JKH.OPEN.INFO.TERMS.WARM.TO.1.0.2.51.xls</t>
  </si>
  <si>
    <t>Обновление завершилось удачно! Шаблон FAS.JKH.OPEN.INFO.TERMS.WARM (1).xlsb сохранен под именем 'FAS.JKH.OPEN.INFO.TERMS.WARM (1)(v1.0.2).xlsb'</t>
  </si>
  <si>
    <t>Нет доступных обновлений для отчёта с кодом FAS.JKH.OPEN.INFO.TERMS.WARM!</t>
  </si>
  <si>
    <t>21.02.2023</t>
  </si>
  <si>
    <t>https://portal.eias.ru/Portal/DownloadPage.aspx?type=12&amp;guid=????????-????-????-????-????????????</t>
  </si>
  <si>
    <t>https://eias.fstrf.ru/disclo/get_file?p_guid=????????-????-????-????-????????????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</si>
  <si>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</si>
  <si>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</si>
  <si>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</si>
  <si>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</si>
  <si>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</si>
  <si>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</si>
  <si>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</si>
  <si>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</si>
  <si>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</si>
  <si>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</si>
  <si>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</si>
  <si>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</si>
  <si>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</si>
  <si>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</si>
  <si>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</si>
  <si>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</si>
  <si>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</si>
  <si>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</si>
  <si>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2645</t>
  </si>
  <si>
    <t>26360344</t>
  </si>
  <si>
    <t>АО "Автотеплотехник"</t>
  </si>
  <si>
    <t>7202031519</t>
  </si>
  <si>
    <t>720301001</t>
  </si>
  <si>
    <t>26320038</t>
  </si>
  <si>
    <t>АО "Аэропорт Рощино"</t>
  </si>
  <si>
    <t>7204660086</t>
  </si>
  <si>
    <t>31077487</t>
  </si>
  <si>
    <t>АО "БЕРЕЗКАГАЗ ЮГРА"</t>
  </si>
  <si>
    <t>8601036768</t>
  </si>
  <si>
    <t>860101001</t>
  </si>
  <si>
    <t>31-10-2008 00:00:00</t>
  </si>
  <si>
    <t>26360435</t>
  </si>
  <si>
    <t>АО "ПРОДО Тюменский бройлер"</t>
  </si>
  <si>
    <t>7224005872</t>
  </si>
  <si>
    <t>722401001</t>
  </si>
  <si>
    <t>26607640</t>
  </si>
  <si>
    <t>АО "Россети Тюмень"</t>
  </si>
  <si>
    <t>8602060185</t>
  </si>
  <si>
    <t>860201001</t>
  </si>
  <si>
    <t>28792615</t>
  </si>
  <si>
    <t>АО "СУЭНКО"</t>
  </si>
  <si>
    <t>7205011944</t>
  </si>
  <si>
    <t>26505193</t>
  </si>
  <si>
    <t>АО "Сибнефтемаш"</t>
  </si>
  <si>
    <t>7224009228</t>
  </si>
  <si>
    <t>26360369</t>
  </si>
  <si>
    <t>АО "Тюменский комбинат хлебопродуктов"</t>
  </si>
  <si>
    <t>7204003683</t>
  </si>
  <si>
    <t>26776132</t>
  </si>
  <si>
    <t>АО "Тюменский электромеханический завод"</t>
  </si>
  <si>
    <t>7204003108</t>
  </si>
  <si>
    <t>30919929</t>
  </si>
  <si>
    <t>АО "УСТЭК"</t>
  </si>
  <si>
    <t>7203420973</t>
  </si>
  <si>
    <t>01-06-2017 00:00:00</t>
  </si>
  <si>
    <t>26800381</t>
  </si>
  <si>
    <t>АО "Уральская теплосетевая компания"</t>
  </si>
  <si>
    <t>7203203418</t>
  </si>
  <si>
    <t>30794853</t>
  </si>
  <si>
    <t>АО "ЮТэйр-Инжиниринг"</t>
  </si>
  <si>
    <t>7204002009</t>
  </si>
  <si>
    <t>31077321</t>
  </si>
  <si>
    <t>АО АРКТИКГАЗ</t>
  </si>
  <si>
    <t>8904056643</t>
  </si>
  <si>
    <t>890401001</t>
  </si>
  <si>
    <t>18-04-2008 00:00:00</t>
  </si>
  <si>
    <t>26360358</t>
  </si>
  <si>
    <t>АО Нижневартовская ГРЭС</t>
  </si>
  <si>
    <t>8620018330</t>
  </si>
  <si>
    <t>785150001</t>
  </si>
  <si>
    <t>10-12-2007 00:00:00</t>
  </si>
  <si>
    <t>30934103</t>
  </si>
  <si>
    <t>АСУСОН ТО "Винзилинский психоневрологический интернат"</t>
  </si>
  <si>
    <t>7224013707</t>
  </si>
  <si>
    <t>25-04-1996 00:00:00</t>
  </si>
  <si>
    <t>31172028</t>
  </si>
  <si>
    <t>АСУСОН ТО "Детский психоневрологический дом-интернат"</t>
  </si>
  <si>
    <t>7224012164</t>
  </si>
  <si>
    <t>26-11-2007 00:00:00</t>
  </si>
  <si>
    <t>31268451</t>
  </si>
  <si>
    <t>АСУСОН ТО "Таловский психоневрологический интернат"</t>
  </si>
  <si>
    <t>7217004074</t>
  </si>
  <si>
    <t>720501001</t>
  </si>
  <si>
    <t>26360390</t>
  </si>
  <si>
    <t>АСУСОН ТО "Ялуторовский психоневрологический интернат"</t>
  </si>
  <si>
    <t>7207000070</t>
  </si>
  <si>
    <t>720701001</t>
  </si>
  <si>
    <t>26360450</t>
  </si>
  <si>
    <t>АУ СОН ТО и ДПО  «Региональный центр активного долголетия, геронтологии и реабилитации»</t>
  </si>
  <si>
    <t>7224037151</t>
  </si>
  <si>
    <t>19-10-2009 00:00:00</t>
  </si>
  <si>
    <t>28856006</t>
  </si>
  <si>
    <t>Акционерное общество "Юграавиа"</t>
  </si>
  <si>
    <t>8601053210</t>
  </si>
  <si>
    <t>26375285</t>
  </si>
  <si>
    <t>Армизонское УМПЖКХ</t>
  </si>
  <si>
    <t>7209005331</t>
  </si>
  <si>
    <t>722001001</t>
  </si>
  <si>
    <t>26360397</t>
  </si>
  <si>
    <t>ГАУЗ ТО "Ялуторовский санаторий-профилакторий "Светлый"</t>
  </si>
  <si>
    <t>7207003603</t>
  </si>
  <si>
    <t>26360342</t>
  </si>
  <si>
    <t>ЗАО "Автоколонна 1228"</t>
  </si>
  <si>
    <t>7202000912</t>
  </si>
  <si>
    <t>26810875</t>
  </si>
  <si>
    <t>ЗАО "Завод "Сантехкомплект"</t>
  </si>
  <si>
    <t>7203039648</t>
  </si>
  <si>
    <t>18-04-2011 00:00:00</t>
  </si>
  <si>
    <t>31206252</t>
  </si>
  <si>
    <t>ИП Лоось Татьяна Ивановна</t>
  </si>
  <si>
    <t>722002784109</t>
  </si>
  <si>
    <t>отсутствует</t>
  </si>
  <si>
    <t>26375326</t>
  </si>
  <si>
    <t>ИП Фомин Н.П.</t>
  </si>
  <si>
    <t>721700181300</t>
  </si>
  <si>
    <t>26504124</t>
  </si>
  <si>
    <t>Ишимское РНУ АО "Транснефть- Западная Сибирь"</t>
  </si>
  <si>
    <t>5502020634</t>
  </si>
  <si>
    <t>720543001</t>
  </si>
  <si>
    <t>26433355</t>
  </si>
  <si>
    <t>Каскаринское МУП ЖКХ</t>
  </si>
  <si>
    <t>7224011989</t>
  </si>
  <si>
    <t>30852439</t>
  </si>
  <si>
    <t>МАОУ "Нижнеаремзянская СОШ"</t>
  </si>
  <si>
    <t>7223009345</t>
  </si>
  <si>
    <t>720601001</t>
  </si>
  <si>
    <t>26777765</t>
  </si>
  <si>
    <t>МАОУ Байкаловская СОШ</t>
  </si>
  <si>
    <t>7223009384</t>
  </si>
  <si>
    <t>30797628</t>
  </si>
  <si>
    <t>МАОУ Сетовская СОШ</t>
  </si>
  <si>
    <t>7206026083</t>
  </si>
  <si>
    <t>26375310</t>
  </si>
  <si>
    <t>МП "Заводоуковское ЖКХ"</t>
  </si>
  <si>
    <t>7215009599</t>
  </si>
  <si>
    <t>28272431</t>
  </si>
  <si>
    <t>МП "Строй-проект" Ялуторовского района</t>
  </si>
  <si>
    <t>7207008129</t>
  </si>
  <si>
    <t>28003540</t>
  </si>
  <si>
    <t>МП "Стройсервис"</t>
  </si>
  <si>
    <t>7229008997</t>
  </si>
  <si>
    <t>26433646</t>
  </si>
  <si>
    <t>МУЖЭП с.Онохино</t>
  </si>
  <si>
    <t>7224031897</t>
  </si>
  <si>
    <t>26375344</t>
  </si>
  <si>
    <t>МУП "Байкаловский ККП"</t>
  </si>
  <si>
    <t>7223000825</t>
  </si>
  <si>
    <t>19-06-2000 00:00:00</t>
  </si>
  <si>
    <t>26375273</t>
  </si>
  <si>
    <t>МУП "Коммунальщик"</t>
  </si>
  <si>
    <t>7205011359</t>
  </si>
  <si>
    <t>26375364</t>
  </si>
  <si>
    <t>МУП "РКХ-2"</t>
  </si>
  <si>
    <t>7226004881</t>
  </si>
  <si>
    <t>26375296</t>
  </si>
  <si>
    <t>МУП "Ремжилстройсервис"</t>
  </si>
  <si>
    <t>7212004641</t>
  </si>
  <si>
    <t>26360460</t>
  </si>
  <si>
    <t>МУП "Юргинское ЖКХ"</t>
  </si>
  <si>
    <t>7227262324</t>
  </si>
  <si>
    <t>722701001</t>
  </si>
  <si>
    <t>26375302</t>
  </si>
  <si>
    <t>МУП ЖКХ "Вагай"</t>
  </si>
  <si>
    <t>7212005349</t>
  </si>
  <si>
    <t>28277194</t>
  </si>
  <si>
    <t>МУП ЖКХ "Заречье"</t>
  </si>
  <si>
    <t>7207012950</t>
  </si>
  <si>
    <t>26375333</t>
  </si>
  <si>
    <t>МУП ЖКХ Казанского района</t>
  </si>
  <si>
    <t>7218004920</t>
  </si>
  <si>
    <t>27915687</t>
  </si>
  <si>
    <t>МУП ЖКХ Тобольского района</t>
  </si>
  <si>
    <t>7206045872</t>
  </si>
  <si>
    <t>26375345</t>
  </si>
  <si>
    <t>МУП ЖКХ п.Боровский</t>
  </si>
  <si>
    <t>7224002712</t>
  </si>
  <si>
    <t>30355572</t>
  </si>
  <si>
    <t>Муниципальное предприятие "Туртасское коммунальное предприятие Уватского муниципального района"</t>
  </si>
  <si>
    <t>7206042208</t>
  </si>
  <si>
    <t>28821857</t>
  </si>
  <si>
    <t>ОАО "Аэропорт Сургут"</t>
  </si>
  <si>
    <t>8602060523</t>
  </si>
  <si>
    <t>720343001</t>
  </si>
  <si>
    <t>28467618</t>
  </si>
  <si>
    <t>ОАО "ТДСК"</t>
  </si>
  <si>
    <t>7203032191</t>
  </si>
  <si>
    <t>30989030</t>
  </si>
  <si>
    <t>ООО "АДК"</t>
  </si>
  <si>
    <t>7203217555</t>
  </si>
  <si>
    <t>28882077</t>
  </si>
  <si>
    <t>ООО "Абатский жилремстрой"</t>
  </si>
  <si>
    <t>7208004222</t>
  </si>
  <si>
    <t>26777702</t>
  </si>
  <si>
    <t>ООО "Булашов и Коммунал Сервис"</t>
  </si>
  <si>
    <t>7210110348</t>
  </si>
  <si>
    <t>31-01-2023 00:00:00</t>
  </si>
  <si>
    <t>30347280</t>
  </si>
  <si>
    <t>ООО "ВОДНИК"</t>
  </si>
  <si>
    <t>7203315376</t>
  </si>
  <si>
    <t>26375307</t>
  </si>
  <si>
    <t>ООО "Вектор"</t>
  </si>
  <si>
    <t>7215001342</t>
  </si>
  <si>
    <t>26576140</t>
  </si>
  <si>
    <t>ООО "Газпром трансгаз Сургут"</t>
  </si>
  <si>
    <t>8617002073</t>
  </si>
  <si>
    <t>997250001</t>
  </si>
  <si>
    <t>30-01-2002 00:00:00</t>
  </si>
  <si>
    <t>27753656</t>
  </si>
  <si>
    <t>ООО "Газпром трансгаз Сургут" Демьянское ЛПУ МГ</t>
  </si>
  <si>
    <t>722503003</t>
  </si>
  <si>
    <t>27753711</t>
  </si>
  <si>
    <t>ООО "Газпром трансгаз Сургут" Тобольское ЛПУ МГ</t>
  </si>
  <si>
    <t>720603002</t>
  </si>
  <si>
    <t>27753688</t>
  </si>
  <si>
    <t>ООО "Газпром трансгаз Сургут" Туртасское ЛПУ МГ</t>
  </si>
  <si>
    <t>722503004</t>
  </si>
  <si>
    <t>27753714</t>
  </si>
  <si>
    <t>ООО "Газпром трансгаз Сургут" Ярковское ЛПУ МГ</t>
  </si>
  <si>
    <t>722943001</t>
  </si>
  <si>
    <t>28005926</t>
  </si>
  <si>
    <t>ООО "Голышмановотеплосервис"</t>
  </si>
  <si>
    <t>7220004589</t>
  </si>
  <si>
    <t>26320028</t>
  </si>
  <si>
    <t>ООО "ДСК-Энерго"</t>
  </si>
  <si>
    <t>7203144385</t>
  </si>
  <si>
    <t>17-02-2004 00:00:00</t>
  </si>
  <si>
    <t>31600892</t>
  </si>
  <si>
    <t>ООО "ДЭС"</t>
  </si>
  <si>
    <t>7203538750</t>
  </si>
  <si>
    <t>26375313</t>
  </si>
  <si>
    <t>ООО "Жилсервис"</t>
  </si>
  <si>
    <t>7215010139</t>
  </si>
  <si>
    <t>31456063</t>
  </si>
  <si>
    <t>ООО "ЗапСибНефтехим"</t>
  </si>
  <si>
    <t>1658087524</t>
  </si>
  <si>
    <t>31614626</t>
  </si>
  <si>
    <t>ООО "Звезда Управляет"</t>
  </si>
  <si>
    <t>7204168269</t>
  </si>
  <si>
    <t>30356010</t>
  </si>
  <si>
    <t>ООО "Инвест-силикат-стройсервис"</t>
  </si>
  <si>
    <t>7224007051</t>
  </si>
  <si>
    <t>31632716</t>
  </si>
  <si>
    <t>ООО "КАДЕНС"</t>
  </si>
  <si>
    <t>7203506684</t>
  </si>
  <si>
    <t>31514957</t>
  </si>
  <si>
    <t>ООО "Коммунальное хозяйство"</t>
  </si>
  <si>
    <t>7220100395</t>
  </si>
  <si>
    <t>19-04-2021 00:00:00</t>
  </si>
  <si>
    <t>31420184</t>
  </si>
  <si>
    <t>ООО "ЛУКОЙЛ-АИК"</t>
  </si>
  <si>
    <t>8608059605</t>
  </si>
  <si>
    <t>860801001</t>
  </si>
  <si>
    <t>31222419</t>
  </si>
  <si>
    <t>ООО "М-ЭНЕРГО"</t>
  </si>
  <si>
    <t>7224078976</t>
  </si>
  <si>
    <t>12-04-2018 00:00:00</t>
  </si>
  <si>
    <t>31655863</t>
  </si>
  <si>
    <t>ООО "М2"</t>
  </si>
  <si>
    <t>7203549166</t>
  </si>
  <si>
    <t>29-12-2022 00:00:00</t>
  </si>
  <si>
    <t>26375349</t>
  </si>
  <si>
    <t>ООО "МУП Винзилинское ЖКХ"</t>
  </si>
  <si>
    <t>7224030283</t>
  </si>
  <si>
    <t>26375350</t>
  </si>
  <si>
    <t>ООО "МУП Московское ЖКХ"</t>
  </si>
  <si>
    <t>7224030300</t>
  </si>
  <si>
    <t>31077508</t>
  </si>
  <si>
    <t>ООО "Новоуренгойский газохимический комплекс"</t>
  </si>
  <si>
    <t>8904006547</t>
  </si>
  <si>
    <t>21-08-2002 00:00:00</t>
  </si>
  <si>
    <t>31212504</t>
  </si>
  <si>
    <t>ООО "РАССВЕТ-Т"</t>
  </si>
  <si>
    <t>7203450939</t>
  </si>
  <si>
    <t>01-06-2018 00:00:00</t>
  </si>
  <si>
    <t>31539846</t>
  </si>
  <si>
    <t>ООО "РЕМИН-ЭНЕРГО"</t>
  </si>
  <si>
    <t>7203257861</t>
  </si>
  <si>
    <t>28859642</t>
  </si>
  <si>
    <t>ООО "Ромист"</t>
  </si>
  <si>
    <t>7220005487</t>
  </si>
  <si>
    <t>26375352</t>
  </si>
  <si>
    <t>7224032562</t>
  </si>
  <si>
    <t>31503801</t>
  </si>
  <si>
    <t>ООО "СБК ЭНЕРГО"</t>
  </si>
  <si>
    <t>7203471054</t>
  </si>
  <si>
    <t>30956431</t>
  </si>
  <si>
    <t>ООО "СТЭК"</t>
  </si>
  <si>
    <t>7203402269</t>
  </si>
  <si>
    <t>28858595</t>
  </si>
  <si>
    <t>ООО "Санаторий "Геолог"</t>
  </si>
  <si>
    <t>7224054816</t>
  </si>
  <si>
    <t>26996341</t>
  </si>
  <si>
    <t>ООО "Сибгазсервис"</t>
  </si>
  <si>
    <t>7214006972</t>
  </si>
  <si>
    <t>28509855</t>
  </si>
  <si>
    <t>ООО "Сибириада"</t>
  </si>
  <si>
    <t>7205023474</t>
  </si>
  <si>
    <t>31077456</t>
  </si>
  <si>
    <t>ООО "Соровскнефть"</t>
  </si>
  <si>
    <t>7202170632</t>
  </si>
  <si>
    <t>30-11-2007 00:00:00</t>
  </si>
  <si>
    <t>26558197</t>
  </si>
  <si>
    <t>ООО "Сорокинские коммунальные системы"</t>
  </si>
  <si>
    <t>7222018509</t>
  </si>
  <si>
    <t>26375288</t>
  </si>
  <si>
    <t>ООО "Спец Тепло Сервис"</t>
  </si>
  <si>
    <t>7210110147</t>
  </si>
  <si>
    <t>31559282</t>
  </si>
  <si>
    <t>ООО "ТЕПЛОН"</t>
  </si>
  <si>
    <t>7203528208</t>
  </si>
  <si>
    <t>31083071</t>
  </si>
  <si>
    <t>ООО "ТЕХЭНЕРГО"</t>
  </si>
  <si>
    <t>7203429422</t>
  </si>
  <si>
    <t>30958386</t>
  </si>
  <si>
    <t>ООО "ТИС"</t>
  </si>
  <si>
    <t>7203428884</t>
  </si>
  <si>
    <t>30992089</t>
  </si>
  <si>
    <t>ООО "ТЛЦ"</t>
  </si>
  <si>
    <t>7203381837</t>
  </si>
  <si>
    <t>31297392</t>
  </si>
  <si>
    <t>ООО "ТРОЯН"</t>
  </si>
  <si>
    <t>7203433010</t>
  </si>
  <si>
    <t>25-10-2017 00:00:00</t>
  </si>
  <si>
    <t>31422364</t>
  </si>
  <si>
    <t>ООО "ТСК"</t>
  </si>
  <si>
    <t>7203502094</t>
  </si>
  <si>
    <t>25-05-2020 00:00:00</t>
  </si>
  <si>
    <t>30371897</t>
  </si>
  <si>
    <t>ООО "ТЮМЕНЬГАЗСЕРВИС"</t>
  </si>
  <si>
    <t>7202135194</t>
  </si>
  <si>
    <t>27356445</t>
  </si>
  <si>
    <t>ООО "Тавда-Уют"</t>
  </si>
  <si>
    <t>7224048202</t>
  </si>
  <si>
    <t>20-07-2010 00:00:00</t>
  </si>
  <si>
    <t>30861530</t>
  </si>
  <si>
    <t>ООО "Тепло"</t>
  </si>
  <si>
    <t>7207018279</t>
  </si>
  <si>
    <t>31535670</t>
  </si>
  <si>
    <t>ООО "Тепловые решения"</t>
  </si>
  <si>
    <t>7203528215</t>
  </si>
  <si>
    <t>27-10-2021 00:00:00</t>
  </si>
  <si>
    <t>28856888</t>
  </si>
  <si>
    <t>ООО "Тепломонтажналадка"</t>
  </si>
  <si>
    <t>7206035546</t>
  </si>
  <si>
    <t>26375283</t>
  </si>
  <si>
    <t>ООО "Теплосервис с. Абатское"</t>
  </si>
  <si>
    <t>7208003980</t>
  </si>
  <si>
    <t>30355588</t>
  </si>
  <si>
    <t>ООО "Теплый дом"</t>
  </si>
  <si>
    <t>7203333167</t>
  </si>
  <si>
    <t>30438563</t>
  </si>
  <si>
    <t>ООО "Технолог"</t>
  </si>
  <si>
    <t>7203315954</t>
  </si>
  <si>
    <t>30838885</t>
  </si>
  <si>
    <t>ООО "Техноцентр"</t>
  </si>
  <si>
    <t>7203330328</t>
  </si>
  <si>
    <t>26381312</t>
  </si>
  <si>
    <t>ООО "Тюмень Водоканал"</t>
  </si>
  <si>
    <t>7204095194</t>
  </si>
  <si>
    <t>30952083</t>
  </si>
  <si>
    <t>ООО "УК "Авангард"</t>
  </si>
  <si>
    <t>7203380103</t>
  </si>
  <si>
    <t>31309691</t>
  </si>
  <si>
    <t>ООО "УК НА ПРАЖСКОЙ"</t>
  </si>
  <si>
    <t>7203455415</t>
  </si>
  <si>
    <t>26507917</t>
  </si>
  <si>
    <t>ООО "Управляющая компания "Лекс"</t>
  </si>
  <si>
    <t>7204031169</t>
  </si>
  <si>
    <t>26643041</t>
  </si>
  <si>
    <t>ООО "Управляющая компания "УПРАВДОМ"</t>
  </si>
  <si>
    <t>7202155320</t>
  </si>
  <si>
    <t>28-01-2009 00:00:00</t>
  </si>
  <si>
    <t>26434973</t>
  </si>
  <si>
    <t>ООО "Червишевское ЖКХ"</t>
  </si>
  <si>
    <t>7224041334</t>
  </si>
  <si>
    <t>26522800</t>
  </si>
  <si>
    <t>ООО «Газпром энерго» в зоне деятельности Сургутского филиала Общества с ограниченной ответственностью «Газпром энерго»</t>
  </si>
  <si>
    <t>7736186950</t>
  </si>
  <si>
    <t>860202001</t>
  </si>
  <si>
    <t>03-10-2005 00:00:00</t>
  </si>
  <si>
    <t>31456964</t>
  </si>
  <si>
    <t>ООО «ТКС»</t>
  </si>
  <si>
    <t>7203475098</t>
  </si>
  <si>
    <t>26375303</t>
  </si>
  <si>
    <t>ООО ЖКХ "Викуловское"</t>
  </si>
  <si>
    <t>7213004669</t>
  </si>
  <si>
    <t>28150549</t>
  </si>
  <si>
    <t>ООО НЭП "Универсал"</t>
  </si>
  <si>
    <t>7215001448</t>
  </si>
  <si>
    <t>31077469</t>
  </si>
  <si>
    <t>ООО РУСГАЗСЕРВИС</t>
  </si>
  <si>
    <t>8601041542</t>
  </si>
  <si>
    <t>07-07-2010 00:00:00</t>
  </si>
  <si>
    <t>26375346</t>
  </si>
  <si>
    <t>ПАО "Птицефабрика "Боровская"</t>
  </si>
  <si>
    <t>7224008030</t>
  </si>
  <si>
    <t>26551662</t>
  </si>
  <si>
    <t>ПАО "Фортум"</t>
  </si>
  <si>
    <t>7203162698</t>
  </si>
  <si>
    <t>997150001</t>
  </si>
  <si>
    <t>01-12-2006 00:00:00</t>
  </si>
  <si>
    <t>26360373</t>
  </si>
  <si>
    <t>ПАО ДОК "Красный Октябрь"</t>
  </si>
  <si>
    <t>7204660270</t>
  </si>
  <si>
    <t>26360348</t>
  </si>
  <si>
    <t>ПАО Опытный завод "ЭЛЕКТРОН"</t>
  </si>
  <si>
    <t>7203000866</t>
  </si>
  <si>
    <t>30357202</t>
  </si>
  <si>
    <t>Публичное акционерное общество "Тюменские моторостроители"</t>
  </si>
  <si>
    <t>7203001556</t>
  </si>
  <si>
    <t>26375620</t>
  </si>
  <si>
    <t>Свердловская дирекция по тепловодоснабжению - структурное подразделение центральной дирекции по тепловодоснабжению - филиала ОАО "РЖД"</t>
  </si>
  <si>
    <t>7708503727</t>
  </si>
  <si>
    <t>665931051</t>
  </si>
  <si>
    <t>26375342</t>
  </si>
  <si>
    <t>Сладковское МУП ЖКХ</t>
  </si>
  <si>
    <t>7221001460</t>
  </si>
  <si>
    <t>28856997</t>
  </si>
  <si>
    <t>ТМУП "ТТС"</t>
  </si>
  <si>
    <t>7203262893</t>
  </si>
  <si>
    <t>30-03-2011 00:00:00</t>
  </si>
  <si>
    <t>26551012</t>
  </si>
  <si>
    <t>Тобольское УМН АО "Транснефть-Сибирь"</t>
  </si>
  <si>
    <t>7201000726</t>
  </si>
  <si>
    <t>720602001</t>
  </si>
  <si>
    <t>27580677</t>
  </si>
  <si>
    <t>Тюменское УМН АО "Транснефть-Сибирь"</t>
  </si>
  <si>
    <t>720302001</t>
  </si>
  <si>
    <t>26375268</t>
  </si>
  <si>
    <t>ФБУ Центр реабилитации СФР "Тараскуль"</t>
  </si>
  <si>
    <t>7204013642</t>
  </si>
  <si>
    <t>30903763</t>
  </si>
  <si>
    <t>ФГБУ "ЦЖКУ" МИНОБОРОНЫ РОССИИ</t>
  </si>
  <si>
    <t>7729314745</t>
  </si>
  <si>
    <t>770101001</t>
  </si>
  <si>
    <t>26360391</t>
  </si>
  <si>
    <t>Федеральное казенное учреждение "Центр хранения Страхового фонда"</t>
  </si>
  <si>
    <t>7207000289</t>
  </si>
  <si>
    <t>30914574</t>
  </si>
  <si>
    <t>Филиал ФГБУ "ЦЖКУ" МИНОБОРОНЫ РОССИИ (по ЦВО)</t>
  </si>
  <si>
    <t>667043001</t>
  </si>
  <si>
    <t>26375366</t>
  </si>
  <si>
    <t>Юргинское МПП ЖКХ</t>
  </si>
  <si>
    <t>7227000960</t>
  </si>
  <si>
    <t>26423553</t>
  </si>
  <si>
    <t>филиал "Сургутская ГРЭС-2" ПАО "Юнипро"</t>
  </si>
  <si>
    <t>8602067092</t>
  </si>
  <si>
    <t>04-03-2004 00:00:00</t>
  </si>
  <si>
    <t>№</t>
  </si>
  <si>
    <t>Абатский муниципальный район</t>
  </si>
  <si>
    <t>71603000</t>
  </si>
  <si>
    <t>Абатское</t>
  </si>
  <si>
    <t>71603402</t>
  </si>
  <si>
    <t>Банниковское</t>
  </si>
  <si>
    <t>71603410</t>
  </si>
  <si>
    <t>Болдыревское</t>
  </si>
  <si>
    <t>71603415</t>
  </si>
  <si>
    <t>Коневское</t>
  </si>
  <si>
    <t>71603430</t>
  </si>
  <si>
    <t>Ленинское</t>
  </si>
  <si>
    <t>71603435</t>
  </si>
  <si>
    <t>Майское</t>
  </si>
  <si>
    <t>71603440</t>
  </si>
  <si>
    <t>Назаровское</t>
  </si>
  <si>
    <t>71603445</t>
  </si>
  <si>
    <t>Ощепковское</t>
  </si>
  <si>
    <t>71603450</t>
  </si>
  <si>
    <t>Партизанское</t>
  </si>
  <si>
    <t>71603455</t>
  </si>
  <si>
    <t>Тушнолобовское</t>
  </si>
  <si>
    <t>71603460</t>
  </si>
  <si>
    <t>Шевыринское</t>
  </si>
  <si>
    <t>71603465</t>
  </si>
  <si>
    <t>Армизонский муниципальный район</t>
  </si>
  <si>
    <t>71605000</t>
  </si>
  <si>
    <t>Армизонское</t>
  </si>
  <si>
    <t>71605405</t>
  </si>
  <si>
    <t>Ивановское</t>
  </si>
  <si>
    <t>71605410</t>
  </si>
  <si>
    <t>Калмакское</t>
  </si>
  <si>
    <t>71605415</t>
  </si>
  <si>
    <t>Капралихинское</t>
  </si>
  <si>
    <t>71605420</t>
  </si>
  <si>
    <t>Красноорловское</t>
  </si>
  <si>
    <t>71605425</t>
  </si>
  <si>
    <t>Орловское</t>
  </si>
  <si>
    <t>71605430</t>
  </si>
  <si>
    <t>Прохоровское</t>
  </si>
  <si>
    <t>71605435</t>
  </si>
  <si>
    <t>Раздольское</t>
  </si>
  <si>
    <t>71605440</t>
  </si>
  <si>
    <t>Южно-Дубровинское</t>
  </si>
  <si>
    <t>71605445</t>
  </si>
  <si>
    <t>Аромашевский муниципальный район</t>
  </si>
  <si>
    <t>71607000</t>
  </si>
  <si>
    <t>Аромашевское</t>
  </si>
  <si>
    <t>71607405</t>
  </si>
  <si>
    <t>Кармацкое</t>
  </si>
  <si>
    <t>71607410</t>
  </si>
  <si>
    <t>Кротовское</t>
  </si>
  <si>
    <t>71607415</t>
  </si>
  <si>
    <t>Малиновское</t>
  </si>
  <si>
    <t>71607420</t>
  </si>
  <si>
    <t>Малоскарединское</t>
  </si>
  <si>
    <t>71607425</t>
  </si>
  <si>
    <t>Новоберезовское</t>
  </si>
  <si>
    <t>71607430</t>
  </si>
  <si>
    <t>Новопетровское</t>
  </si>
  <si>
    <t>71607435</t>
  </si>
  <si>
    <t>Русаковское</t>
  </si>
  <si>
    <t>71607440</t>
  </si>
  <si>
    <t>Слободчиковское</t>
  </si>
  <si>
    <t>71607445</t>
  </si>
  <si>
    <t>Сорочкинское</t>
  </si>
  <si>
    <t>71607450</t>
  </si>
  <si>
    <t>Юрминское</t>
  </si>
  <si>
    <t>71607455</t>
  </si>
  <si>
    <t>Бердюжский муниципальный район</t>
  </si>
  <si>
    <t>71610000</t>
  </si>
  <si>
    <t>Бердюжское</t>
  </si>
  <si>
    <t>71610410</t>
  </si>
  <si>
    <t>Зарословское</t>
  </si>
  <si>
    <t>71610420</t>
  </si>
  <si>
    <t>Истошинское</t>
  </si>
  <si>
    <t>71610430</t>
  </si>
  <si>
    <t>Мелехинское</t>
  </si>
  <si>
    <t>71610440</t>
  </si>
  <si>
    <t>Окуневское</t>
  </si>
  <si>
    <t>71610450</t>
  </si>
  <si>
    <t>Пегановское</t>
  </si>
  <si>
    <t>71610460</t>
  </si>
  <si>
    <t>Полозаозерское</t>
  </si>
  <si>
    <t>71610470</t>
  </si>
  <si>
    <t>Рямовское</t>
  </si>
  <si>
    <t>71610474</t>
  </si>
  <si>
    <t>Уктузское</t>
  </si>
  <si>
    <t>71610480</t>
  </si>
  <si>
    <t>Вагайский муниципальный район</t>
  </si>
  <si>
    <t>71613000</t>
  </si>
  <si>
    <t>Аксурское</t>
  </si>
  <si>
    <t>71613404</t>
  </si>
  <si>
    <t>Бегишевское</t>
  </si>
  <si>
    <t>71613412</t>
  </si>
  <si>
    <t>Вершинское</t>
  </si>
  <si>
    <t>71613416</t>
  </si>
  <si>
    <t>Дубровинское</t>
  </si>
  <si>
    <t>71613428</t>
  </si>
  <si>
    <t>Зареченское</t>
  </si>
  <si>
    <t>71613424</t>
  </si>
  <si>
    <t>Казанское</t>
  </si>
  <si>
    <t>71613456</t>
  </si>
  <si>
    <t>Карагайское</t>
  </si>
  <si>
    <t>71613432</t>
  </si>
  <si>
    <t>Касьяновское</t>
  </si>
  <si>
    <t>71613436</t>
  </si>
  <si>
    <t>Куларовское</t>
  </si>
  <si>
    <t>71613444</t>
  </si>
  <si>
    <t>Первовагайское</t>
  </si>
  <si>
    <t>71613460</t>
  </si>
  <si>
    <t>Первомайское</t>
  </si>
  <si>
    <t>71613464</t>
  </si>
  <si>
    <t>Птицкое</t>
  </si>
  <si>
    <t>71613468</t>
  </si>
  <si>
    <t>Супринское</t>
  </si>
  <si>
    <t>71613472</t>
  </si>
  <si>
    <t>Тукузское</t>
  </si>
  <si>
    <t>71613476</t>
  </si>
  <si>
    <t>Ушаковское</t>
  </si>
  <si>
    <t>71613480</t>
  </si>
  <si>
    <t>Фатеевское</t>
  </si>
  <si>
    <t>71613484</t>
  </si>
  <si>
    <t>Черноковское</t>
  </si>
  <si>
    <t>71613488</t>
  </si>
  <si>
    <t>Шестовское</t>
  </si>
  <si>
    <t>71613492</t>
  </si>
  <si>
    <t>Шишкинское</t>
  </si>
  <si>
    <t>71613408</t>
  </si>
  <si>
    <t>Викуловский муниципальный район</t>
  </si>
  <si>
    <t>71615000</t>
  </si>
  <si>
    <t>Балаганское</t>
  </si>
  <si>
    <t>71615404</t>
  </si>
  <si>
    <t>Березинское</t>
  </si>
  <si>
    <t>71615408</t>
  </si>
  <si>
    <t>Викуловское</t>
  </si>
  <si>
    <t>71615412</t>
  </si>
  <si>
    <t>Ермаковское</t>
  </si>
  <si>
    <t>71615416</t>
  </si>
  <si>
    <t>Калининское</t>
  </si>
  <si>
    <t>71615420</t>
  </si>
  <si>
    <t>Каргалинское</t>
  </si>
  <si>
    <t>71615424</t>
  </si>
  <si>
    <t>Коточиговское</t>
  </si>
  <si>
    <t>71615428</t>
  </si>
  <si>
    <t>Нововяткинское</t>
  </si>
  <si>
    <t>71615432</t>
  </si>
  <si>
    <t>Озернинское</t>
  </si>
  <si>
    <t>71615436</t>
  </si>
  <si>
    <t>Поддубровинское</t>
  </si>
  <si>
    <t>71615440</t>
  </si>
  <si>
    <t>Рябовское</t>
  </si>
  <si>
    <t>71615444</t>
  </si>
  <si>
    <t>Сартамское</t>
  </si>
  <si>
    <t>71615448</t>
  </si>
  <si>
    <t>Скрипкинское</t>
  </si>
  <si>
    <t>71615452</t>
  </si>
  <si>
    <t>Чуртанское</t>
  </si>
  <si>
    <t>71615456</t>
  </si>
  <si>
    <t>Голышмановский</t>
  </si>
  <si>
    <t>71702000</t>
  </si>
  <si>
    <t>Город Ишим</t>
  </si>
  <si>
    <t>71705000</t>
  </si>
  <si>
    <t>Исетский муниципальный район</t>
  </si>
  <si>
    <t>71624000</t>
  </si>
  <si>
    <t>Архангельское</t>
  </si>
  <si>
    <t>71624403</t>
  </si>
  <si>
    <t>Бархатовское</t>
  </si>
  <si>
    <t>71624405</t>
  </si>
  <si>
    <t>Бобылевское</t>
  </si>
  <si>
    <t>71624410</t>
  </si>
  <si>
    <t>Верхнебешкильское</t>
  </si>
  <si>
    <t>71624415</t>
  </si>
  <si>
    <t>Верхнеингальское</t>
  </si>
  <si>
    <t>71624417</t>
  </si>
  <si>
    <t>Денисовское</t>
  </si>
  <si>
    <t>71624420</t>
  </si>
  <si>
    <t>Исетское</t>
  </si>
  <si>
    <t>71624425</t>
  </si>
  <si>
    <t>Кировское</t>
  </si>
  <si>
    <t>71624427</t>
  </si>
  <si>
    <t>Коммунаровское</t>
  </si>
  <si>
    <t>71624430</t>
  </si>
  <si>
    <t>Красновское</t>
  </si>
  <si>
    <t>71624435</t>
  </si>
  <si>
    <t>Мининское</t>
  </si>
  <si>
    <t>71624440</t>
  </si>
  <si>
    <t>Рассветовское</t>
  </si>
  <si>
    <t>71624445</t>
  </si>
  <si>
    <t>Рафайловское</t>
  </si>
  <si>
    <t>71624450</t>
  </si>
  <si>
    <t>Слободобешкильское</t>
  </si>
  <si>
    <t>71624455</t>
  </si>
  <si>
    <t>Солобоевское</t>
  </si>
  <si>
    <t>71624460</t>
  </si>
  <si>
    <t>Шороховское</t>
  </si>
  <si>
    <t>71624465</t>
  </si>
  <si>
    <t>Ишимский муниципальный район</t>
  </si>
  <si>
    <t>71626000</t>
  </si>
  <si>
    <t>Боровское</t>
  </si>
  <si>
    <t>71626404</t>
  </si>
  <si>
    <t>Бутусовское</t>
  </si>
  <si>
    <t>71626408</t>
  </si>
  <si>
    <t>Второпесьяновское</t>
  </si>
  <si>
    <t>71626412</t>
  </si>
  <si>
    <t>Гагаринское</t>
  </si>
  <si>
    <t>71626416</t>
  </si>
  <si>
    <t>Десятовское</t>
  </si>
  <si>
    <t>71626420</t>
  </si>
  <si>
    <t>Дымковское</t>
  </si>
  <si>
    <t>71626424</t>
  </si>
  <si>
    <t>Карасульское</t>
  </si>
  <si>
    <t>71626428</t>
  </si>
  <si>
    <t>Клепиковское</t>
  </si>
  <si>
    <t>71626432</t>
  </si>
  <si>
    <t>Ларихинское</t>
  </si>
  <si>
    <t>71626436</t>
  </si>
  <si>
    <t>Мизоновское</t>
  </si>
  <si>
    <t>71626440</t>
  </si>
  <si>
    <t>Неволинское</t>
  </si>
  <si>
    <t>71626442</t>
  </si>
  <si>
    <t>Новолоктинское</t>
  </si>
  <si>
    <t>71626444</t>
  </si>
  <si>
    <t>Новотравнинское</t>
  </si>
  <si>
    <t>71626448</t>
  </si>
  <si>
    <t>Пахомовское</t>
  </si>
  <si>
    <t>71626452</t>
  </si>
  <si>
    <t>Первопесьяновское</t>
  </si>
  <si>
    <t>71626456</t>
  </si>
  <si>
    <t>Плешковское</t>
  </si>
  <si>
    <t>71626460</t>
  </si>
  <si>
    <t>Прокуткинское</t>
  </si>
  <si>
    <t>71626464</t>
  </si>
  <si>
    <t>Равнецкое</t>
  </si>
  <si>
    <t>71626468</t>
  </si>
  <si>
    <t>Стрехнинское</t>
  </si>
  <si>
    <t>71626472</t>
  </si>
  <si>
    <t>Тоболовское</t>
  </si>
  <si>
    <t>71626476</t>
  </si>
  <si>
    <t>Черемшанское</t>
  </si>
  <si>
    <t>71626484</t>
  </si>
  <si>
    <t>Шаблыкинское</t>
  </si>
  <si>
    <t>71626488</t>
  </si>
  <si>
    <t>Казанский муниципальный район</t>
  </si>
  <si>
    <t>71630000</t>
  </si>
  <si>
    <t>Афонькинское</t>
  </si>
  <si>
    <t>71630405</t>
  </si>
  <si>
    <t>Большеченчерское</t>
  </si>
  <si>
    <t>71630410</t>
  </si>
  <si>
    <t>Большеярковское</t>
  </si>
  <si>
    <t>71630415</t>
  </si>
  <si>
    <t>Гагарьевское</t>
  </si>
  <si>
    <t>71630420</t>
  </si>
  <si>
    <t>Дубынское</t>
  </si>
  <si>
    <t>71630425</t>
  </si>
  <si>
    <t>Ильинское</t>
  </si>
  <si>
    <t>71630430</t>
  </si>
  <si>
    <t>71630432</t>
  </si>
  <si>
    <t>Огневское</t>
  </si>
  <si>
    <t>71630435</t>
  </si>
  <si>
    <t>Пешневское</t>
  </si>
  <si>
    <t>71630440</t>
  </si>
  <si>
    <t>Смирновское</t>
  </si>
  <si>
    <t>71630445</t>
  </si>
  <si>
    <t>Челюскинское</t>
  </si>
  <si>
    <t>71630450</t>
  </si>
  <si>
    <t>Чирковское</t>
  </si>
  <si>
    <t>71630452</t>
  </si>
  <si>
    <t>Яровское</t>
  </si>
  <si>
    <t>71630455</t>
  </si>
  <si>
    <t>Нижнетавдинский муниципальный район</t>
  </si>
  <si>
    <t>71632000</t>
  </si>
  <si>
    <t>Андрюшинское</t>
  </si>
  <si>
    <t>71632404</t>
  </si>
  <si>
    <t>Антипинское</t>
  </si>
  <si>
    <t>71632408</t>
  </si>
  <si>
    <t>Березовское</t>
  </si>
  <si>
    <t>71632412</t>
  </si>
  <si>
    <t>Бухтальское</t>
  </si>
  <si>
    <t>71632416</t>
  </si>
  <si>
    <t>Велижанское</t>
  </si>
  <si>
    <t>71632420</t>
  </si>
  <si>
    <t>Искинское</t>
  </si>
  <si>
    <t>71632428</t>
  </si>
  <si>
    <t>Канашское</t>
  </si>
  <si>
    <t>71632432</t>
  </si>
  <si>
    <t>Ключевское</t>
  </si>
  <si>
    <t>71632440</t>
  </si>
  <si>
    <t>Миясское</t>
  </si>
  <si>
    <t>71632448</t>
  </si>
  <si>
    <t>Нижнетавдинское</t>
  </si>
  <si>
    <t>71632450</t>
  </si>
  <si>
    <t>Новоникольское</t>
  </si>
  <si>
    <t>71632452</t>
  </si>
  <si>
    <t>Новотроицкое</t>
  </si>
  <si>
    <t>71632456</t>
  </si>
  <si>
    <t>Тавдинское</t>
  </si>
  <si>
    <t>71632469</t>
  </si>
  <si>
    <t>Тарманское</t>
  </si>
  <si>
    <t>71632472</t>
  </si>
  <si>
    <t>Тюневское</t>
  </si>
  <si>
    <t>71632475</t>
  </si>
  <si>
    <t>Черепановское</t>
  </si>
  <si>
    <t>71632478</t>
  </si>
  <si>
    <t>Чугунаевское</t>
  </si>
  <si>
    <t>71632482</t>
  </si>
  <si>
    <t>Омутинский муниципальный район</t>
  </si>
  <si>
    <t>71634000</t>
  </si>
  <si>
    <t>Большекрасноярское</t>
  </si>
  <si>
    <t>71634411</t>
  </si>
  <si>
    <t>Вагайское</t>
  </si>
  <si>
    <t>71634415</t>
  </si>
  <si>
    <t>Журавлевское</t>
  </si>
  <si>
    <t>71634422</t>
  </si>
  <si>
    <t>71634444</t>
  </si>
  <si>
    <t>Омутинское</t>
  </si>
  <si>
    <t>71634448</t>
  </si>
  <si>
    <t>Ситниковское</t>
  </si>
  <si>
    <t>71634455</t>
  </si>
  <si>
    <t>Шабановское</t>
  </si>
  <si>
    <t>71634466</t>
  </si>
  <si>
    <t>Южно-Плетневское</t>
  </si>
  <si>
    <t>71634477</t>
  </si>
  <si>
    <t>Сладковский муниципальный район</t>
  </si>
  <si>
    <t>71636000</t>
  </si>
  <si>
    <t>Александровское</t>
  </si>
  <si>
    <t>71636405</t>
  </si>
  <si>
    <t>Лопазновское</t>
  </si>
  <si>
    <t>71636410</t>
  </si>
  <si>
    <t>71636415</t>
  </si>
  <si>
    <t>Маслянское</t>
  </si>
  <si>
    <t>71636420</t>
  </si>
  <si>
    <t>Менжинское</t>
  </si>
  <si>
    <t>71636425</t>
  </si>
  <si>
    <t>Никулинское</t>
  </si>
  <si>
    <t>71636430</t>
  </si>
  <si>
    <t>Новоандреевское</t>
  </si>
  <si>
    <t>71636435</t>
  </si>
  <si>
    <t>Сладковское</t>
  </si>
  <si>
    <t>71636445</t>
  </si>
  <si>
    <t>Степновское</t>
  </si>
  <si>
    <t>71636450</t>
  </si>
  <si>
    <t>Усовское</t>
  </si>
  <si>
    <t>71636455</t>
  </si>
  <si>
    <t>Сорокинский муниципальный район</t>
  </si>
  <si>
    <t>71638000</t>
  </si>
  <si>
    <t>71638410</t>
  </si>
  <si>
    <t>Ворсихинское</t>
  </si>
  <si>
    <t>71638420</t>
  </si>
  <si>
    <t>Готопутовское</t>
  </si>
  <si>
    <t>71638430</t>
  </si>
  <si>
    <t>Знаменщиковское</t>
  </si>
  <si>
    <t>71638440</t>
  </si>
  <si>
    <t>Пинигинское</t>
  </si>
  <si>
    <t>71638470</t>
  </si>
  <si>
    <t>Покровское</t>
  </si>
  <si>
    <t>71638480</t>
  </si>
  <si>
    <t>Сорокинское</t>
  </si>
  <si>
    <t>71638490</t>
  </si>
  <si>
    <t>Тобольский муниципальный район</t>
  </si>
  <si>
    <t>71642000</t>
  </si>
  <si>
    <t>Абалакское</t>
  </si>
  <si>
    <t>71642405</t>
  </si>
  <si>
    <t>Ачирское</t>
  </si>
  <si>
    <t>71642407</t>
  </si>
  <si>
    <t>Байкаловское</t>
  </si>
  <si>
    <t>71642410</t>
  </si>
  <si>
    <t>Башковское</t>
  </si>
  <si>
    <t>71642425</t>
  </si>
  <si>
    <t>Булашовское</t>
  </si>
  <si>
    <t>71642415</t>
  </si>
  <si>
    <t>Верхнеаремзянское</t>
  </si>
  <si>
    <t>71642420</t>
  </si>
  <si>
    <t>Ворогушинское</t>
  </si>
  <si>
    <t>71642430</t>
  </si>
  <si>
    <t>Дегтяревское</t>
  </si>
  <si>
    <t>71642435</t>
  </si>
  <si>
    <t>71642440</t>
  </si>
  <si>
    <t>Загваздинское</t>
  </si>
  <si>
    <t>71642445</t>
  </si>
  <si>
    <t>Карачинское</t>
  </si>
  <si>
    <t>71642450</t>
  </si>
  <si>
    <t>Кутарбитское</t>
  </si>
  <si>
    <t>71642455</t>
  </si>
  <si>
    <t>Лайтамакское</t>
  </si>
  <si>
    <t>71642460</t>
  </si>
  <si>
    <t>Малозоркальцевское</t>
  </si>
  <si>
    <t>71642462</t>
  </si>
  <si>
    <t>Надцынское</t>
  </si>
  <si>
    <t>71642465</t>
  </si>
  <si>
    <t>Овсянниковское</t>
  </si>
  <si>
    <t>71642470</t>
  </si>
  <si>
    <t>Полуяновское</t>
  </si>
  <si>
    <t>71642473</t>
  </si>
  <si>
    <t>Прииртышское</t>
  </si>
  <si>
    <t>71642475</t>
  </si>
  <si>
    <t>Санниковское</t>
  </si>
  <si>
    <t>71642480</t>
  </si>
  <si>
    <t>Сетовское</t>
  </si>
  <si>
    <t>71642482</t>
  </si>
  <si>
    <t>Ушаровское</t>
  </si>
  <si>
    <t>71642485</t>
  </si>
  <si>
    <t>Хмелевское</t>
  </si>
  <si>
    <t>71642490</t>
  </si>
  <si>
    <t>Тюменский муниципальный район</t>
  </si>
  <si>
    <t>71644000</t>
  </si>
  <si>
    <t>Андреевское</t>
  </si>
  <si>
    <t>71644405</t>
  </si>
  <si>
    <t>Богандинское</t>
  </si>
  <si>
    <t>71644410</t>
  </si>
  <si>
    <t>Винзилинское</t>
  </si>
  <si>
    <t>71644416</t>
  </si>
  <si>
    <t>Горьковское</t>
  </si>
  <si>
    <t>71644417</t>
  </si>
  <si>
    <t>Ембаевское</t>
  </si>
  <si>
    <t>71644420</t>
  </si>
  <si>
    <t>Каменское</t>
  </si>
  <si>
    <t>71644425</t>
  </si>
  <si>
    <t>Каскаринское</t>
  </si>
  <si>
    <t>71644430</t>
  </si>
  <si>
    <t>Кулаковское</t>
  </si>
  <si>
    <t>71644440</t>
  </si>
  <si>
    <t>Мальковское</t>
  </si>
  <si>
    <t>71644445</t>
  </si>
  <si>
    <t>Московское</t>
  </si>
  <si>
    <t>71644450</t>
  </si>
  <si>
    <t>Муллашинское</t>
  </si>
  <si>
    <t>71644451</t>
  </si>
  <si>
    <t>Наримановское</t>
  </si>
  <si>
    <t>71644452</t>
  </si>
  <si>
    <t>Новотарманское</t>
  </si>
  <si>
    <t>71644456</t>
  </si>
  <si>
    <t>Онохинское</t>
  </si>
  <si>
    <t>71644458</t>
  </si>
  <si>
    <t>Переваловское</t>
  </si>
  <si>
    <t>71644460</t>
  </si>
  <si>
    <t>Салаирское</t>
  </si>
  <si>
    <t>71644470</t>
  </si>
  <si>
    <t>Успенское</t>
  </si>
  <si>
    <t>71644475</t>
  </si>
  <si>
    <t>Червишевское</t>
  </si>
  <si>
    <t>71644480</t>
  </si>
  <si>
    <t>Чикчинское</t>
  </si>
  <si>
    <t>71644485</t>
  </si>
  <si>
    <t>поселок Боровский</t>
  </si>
  <si>
    <t>71644412</t>
  </si>
  <si>
    <t>Уватский муниципальный район</t>
  </si>
  <si>
    <t>71648000</t>
  </si>
  <si>
    <t>Алымское</t>
  </si>
  <si>
    <t>71648405</t>
  </si>
  <si>
    <t>Горнослинкинское</t>
  </si>
  <si>
    <t>71648410</t>
  </si>
  <si>
    <t>Демьянское</t>
  </si>
  <si>
    <t>71648415</t>
  </si>
  <si>
    <t>71648420</t>
  </si>
  <si>
    <t>Красноярское</t>
  </si>
  <si>
    <t>71648425</t>
  </si>
  <si>
    <t>Межселенная территория Уватского муниципального района, кроме сельских поселений, включающая д Герасимовка, д Калемьяга, д Нефедова</t>
  </si>
  <si>
    <t>71648701</t>
  </si>
  <si>
    <t>Осинниковское</t>
  </si>
  <si>
    <t>71648435</t>
  </si>
  <si>
    <t>Соровое</t>
  </si>
  <si>
    <t>71648438</t>
  </si>
  <si>
    <t>Тугаловское</t>
  </si>
  <si>
    <t>71648440</t>
  </si>
  <si>
    <t>Туртасское</t>
  </si>
  <si>
    <t>71648445</t>
  </si>
  <si>
    <t>Уватское</t>
  </si>
  <si>
    <t>71648450</t>
  </si>
  <si>
    <t>Укинское</t>
  </si>
  <si>
    <t>71648452</t>
  </si>
  <si>
    <t>Юровское</t>
  </si>
  <si>
    <t>71648455</t>
  </si>
  <si>
    <t>Упоровский муниципальный район</t>
  </si>
  <si>
    <t>71650000</t>
  </si>
  <si>
    <t>Буньковское</t>
  </si>
  <si>
    <t>71650405</t>
  </si>
  <si>
    <t>Бызовское</t>
  </si>
  <si>
    <t>71650410</t>
  </si>
  <si>
    <t>Видоновское</t>
  </si>
  <si>
    <t>71650415</t>
  </si>
  <si>
    <t>Емуртлинское</t>
  </si>
  <si>
    <t>71650420</t>
  </si>
  <si>
    <t>Ингалинское</t>
  </si>
  <si>
    <t>71650425</t>
  </si>
  <si>
    <t>Коркинское</t>
  </si>
  <si>
    <t>71650430</t>
  </si>
  <si>
    <t>Крашенининское</t>
  </si>
  <si>
    <t>71650435</t>
  </si>
  <si>
    <t>Липихинское</t>
  </si>
  <si>
    <t>71650440</t>
  </si>
  <si>
    <t>Нижнеманайское</t>
  </si>
  <si>
    <t>71650445</t>
  </si>
  <si>
    <t>Пятковское</t>
  </si>
  <si>
    <t>71650450</t>
  </si>
  <si>
    <t>Скородумское</t>
  </si>
  <si>
    <t>71650455</t>
  </si>
  <si>
    <t>Суерское</t>
  </si>
  <si>
    <t>71650460</t>
  </si>
  <si>
    <t>Упоровское</t>
  </si>
  <si>
    <t>71650465</t>
  </si>
  <si>
    <t>Чернаковское</t>
  </si>
  <si>
    <t>71650470</t>
  </si>
  <si>
    <t>Юргинский муниципальный район</t>
  </si>
  <si>
    <t>71653000</t>
  </si>
  <si>
    <t>Агаракское</t>
  </si>
  <si>
    <t>71653405</t>
  </si>
  <si>
    <t>Бушуевское</t>
  </si>
  <si>
    <t>71653420</t>
  </si>
  <si>
    <t>Володинское</t>
  </si>
  <si>
    <t>71653425</t>
  </si>
  <si>
    <t>Зоновское</t>
  </si>
  <si>
    <t>71653430</t>
  </si>
  <si>
    <t>Лабинское</t>
  </si>
  <si>
    <t>71653440</t>
  </si>
  <si>
    <t>Лесное</t>
  </si>
  <si>
    <t>71653443</t>
  </si>
  <si>
    <t>Новотаповское</t>
  </si>
  <si>
    <t>71653447</t>
  </si>
  <si>
    <t>Северо-Плетневское</t>
  </si>
  <si>
    <t>71653450</t>
  </si>
  <si>
    <t>Шипаковское</t>
  </si>
  <si>
    <t>71653460</t>
  </si>
  <si>
    <t>Юргинское</t>
  </si>
  <si>
    <t>71653465</t>
  </si>
  <si>
    <t>Ялуторовский муниципальный район</t>
  </si>
  <si>
    <t>71656000</t>
  </si>
  <si>
    <t>Асланинское</t>
  </si>
  <si>
    <t>71656405</t>
  </si>
  <si>
    <t>Беркутское</t>
  </si>
  <si>
    <t>71656410</t>
  </si>
  <si>
    <t>Заводопетровское</t>
  </si>
  <si>
    <t>71656413</t>
  </si>
  <si>
    <t>Зиновское</t>
  </si>
  <si>
    <t>71656415</t>
  </si>
  <si>
    <t>71656420</t>
  </si>
  <si>
    <t>Карабашское</t>
  </si>
  <si>
    <t>71656422</t>
  </si>
  <si>
    <t>Киевское</t>
  </si>
  <si>
    <t>71656423</t>
  </si>
  <si>
    <t>Коктюльское</t>
  </si>
  <si>
    <t>71656425</t>
  </si>
  <si>
    <t>Новоатьяловское</t>
  </si>
  <si>
    <t>71656430</t>
  </si>
  <si>
    <t>Памятнинское</t>
  </si>
  <si>
    <t>71656435</t>
  </si>
  <si>
    <t>Петелинское</t>
  </si>
  <si>
    <t>71656440</t>
  </si>
  <si>
    <t>Ревдинское</t>
  </si>
  <si>
    <t>71656445</t>
  </si>
  <si>
    <t>Сингульское</t>
  </si>
  <si>
    <t>71656450</t>
  </si>
  <si>
    <t>Старокавдыкское</t>
  </si>
  <si>
    <t>71656455</t>
  </si>
  <si>
    <t>Хохловское</t>
  </si>
  <si>
    <t>71656460</t>
  </si>
  <si>
    <t>Ярковский муниципальный район</t>
  </si>
  <si>
    <t>71658000</t>
  </si>
  <si>
    <t>Аксаринское</t>
  </si>
  <si>
    <t>71658405</t>
  </si>
  <si>
    <t>Гилевское</t>
  </si>
  <si>
    <t>71658410</t>
  </si>
  <si>
    <t>71658415</t>
  </si>
  <si>
    <t>Иевлевское</t>
  </si>
  <si>
    <t>71658420</t>
  </si>
  <si>
    <t>Караульноярское</t>
  </si>
  <si>
    <t>71658425</t>
  </si>
  <si>
    <t>Маранское</t>
  </si>
  <si>
    <t>71658430</t>
  </si>
  <si>
    <t>Новоалександровское</t>
  </si>
  <si>
    <t>71658435</t>
  </si>
  <si>
    <t>Плехановское</t>
  </si>
  <si>
    <t>71658440</t>
  </si>
  <si>
    <t>71658445</t>
  </si>
  <si>
    <t>71658450</t>
  </si>
  <si>
    <t>Староалександровское</t>
  </si>
  <si>
    <t>71658455</t>
  </si>
  <si>
    <t>Усальское</t>
  </si>
  <si>
    <t>71658460</t>
  </si>
  <si>
    <t>Щетковское</t>
  </si>
  <si>
    <t>71658465</t>
  </si>
  <si>
    <t>Ярковское</t>
  </si>
  <si>
    <t>71658470</t>
  </si>
  <si>
    <t>город Заводоуковск</t>
  </si>
  <si>
    <t>71703000</t>
  </si>
  <si>
    <t>город Тобольск</t>
  </si>
  <si>
    <t>71710000</t>
  </si>
  <si>
    <t>город Тюмень</t>
  </si>
  <si>
    <t>71701000</t>
  </si>
  <si>
    <t>город Ялуторовск</t>
  </si>
  <si>
    <t>71715000</t>
  </si>
  <si>
    <t>МО_ОКТМО</t>
  </si>
  <si>
    <t>625023, г. Тюмень, ул. Одесская, 8</t>
  </si>
  <si>
    <t>Пантюшкин Павел Владимирович</t>
  </si>
  <si>
    <t>Шипунова Екатерина Сергеевна</t>
  </si>
  <si>
    <t>Зам.начальника ПТУ</t>
  </si>
  <si>
    <t>8 93452) 69-35-43 доб. 113</t>
  </si>
  <si>
    <t>ShipunovaES@tmup-tts.ru</t>
  </si>
  <si>
    <t>21.02.2023 16:19:05</t>
  </si>
  <si>
    <t>О</t>
  </si>
  <si>
    <t>город Тюмень, город Тюмень (71701000);</t>
  </si>
  <si>
    <t>наименование отсутствует</t>
  </si>
  <si>
    <t>город Тюмень (71701000)</t>
  </si>
  <si>
    <t>1.1.2</t>
  </si>
  <si>
    <t>1.1.3</t>
  </si>
  <si>
    <t>1.1.4</t>
  </si>
  <si>
    <t>1.1.5</t>
  </si>
  <si>
    <t>1.1.6</t>
  </si>
  <si>
    <t>1.1.7</t>
  </si>
  <si>
    <t>1.1.8</t>
  </si>
  <si>
    <t>1.1.9</t>
  </si>
  <si>
    <t>1.1.10</t>
  </si>
  <si>
    <t>1.1.11</t>
  </si>
  <si>
    <t>Государственный контракт теплоснабжения (по регулируемому тарифу)</t>
  </si>
  <si>
    <t>Государственный контракт теплоснабжения (тариф по соглашению Сторон)</t>
  </si>
  <si>
    <t>Договор оказания услуг по передаче тепловой энергии</t>
  </si>
  <si>
    <t>Договор отопления, горячего водоснабжения</t>
  </si>
  <si>
    <t>Договор с собственниками жилых домов (частний дом)</t>
  </si>
  <si>
    <t>Договор теплоснабжения (бюджет) (по регулируемому тарифу)</t>
  </si>
  <si>
    <t>Договор теплоснабжения (бюджет) (тариф по соглашению Сторон)</t>
  </si>
  <si>
    <t>Договор теплоснабжения при непосредственной форме управления</t>
  </si>
  <si>
    <t>Договор теплоснабжения с юридическими лицами</t>
  </si>
  <si>
    <t>Проект договора на теплоснабжение - ИКУ без участия ТРИЦ</t>
  </si>
  <si>
    <t>Проект договора на теплоснабжение - ИКУ с участием ТРИЦ</t>
  </si>
  <si>
    <t>Типовой договор о подключении к теплосетям ТМУП ТТС</t>
  </si>
  <si>
    <t>https://portal.eias.ru/Portal/DownloadPage.aspx?type=12&amp;guid=86df7caa-2411-4872-9ecc-46ecce593637</t>
  </si>
  <si>
    <t>https://portal.eias.ru/Portal/DownloadPage.aspx?type=12&amp;guid=a60d4076-c902-498b-85e0-72dca6cf3d35</t>
  </si>
  <si>
    <t>https://portal.eias.ru/Portal/DownloadPage.aspx?type=12&amp;guid=aea0e2c9-ba89-4da2-9534-6cfa203bbef3</t>
  </si>
  <si>
    <t>https://portal.eias.ru/Portal/DownloadPage.aspx?type=12&amp;guid=7d95362e-89f6-4674-b380-bb5ac6d91109</t>
  </si>
  <si>
    <t>https://portal.eias.ru/Portal/DownloadPage.aspx?type=12&amp;guid=0fec560e-4708-4e00-9006-586bf9a514fe</t>
  </si>
  <si>
    <t>https://portal.eias.ru/Portal/DownloadPage.aspx?type=12&amp;guid=3dc63d9a-3cd3-4704-9c05-62ee819acc91</t>
  </si>
  <si>
    <t>https://portal.eias.ru/Portal/DownloadPage.aspx?type=12&amp;guid=8d47d358-c389-4172-ba08-ac6953a3a494</t>
  </si>
  <si>
    <t>https://portal.eias.ru/Portal/DownloadPage.aspx?type=12&amp;guid=399c7384-3c60-4f45-b262-35c245793442</t>
  </si>
  <si>
    <t>https://portal.eias.ru/Portal/DownloadPage.aspx?type=12&amp;guid=96e39ef2-7ed7-4d59-8e9e-27f38e5cd4e7</t>
  </si>
  <si>
    <t>https://portal.eias.ru/Portal/DownloadPage.aspx?type=12&amp;guid=9a03c5bd-6c60-4ea4-935e-ff60d7bc8eb8</t>
  </si>
  <si>
    <t>https://portal.eias.ru/Portal/DownloadPage.aspx?type=12&amp;guid=940a27fe-f291-46c6-8284-ea49e42e3eec</t>
  </si>
  <si>
    <t>https://portal.eias.ru/Portal/DownloadPage.aspx?type=12&amp;guid=93414574-d56d-48f3-9dea-ccf61fd86675</t>
  </si>
  <si>
    <t xml:space="preserve">Между ТМУП "ТТС" и МАУ СШ №1 заключен Договор теплоснабжения от 07.02.2023 № 2-4. Цена по соглашению сторон. </t>
  </si>
  <si>
    <t xml:space="preserve">Между ТМУП "ТТС" и МАОУ СОШ № 52 города Тюмени заключен Договор теплоснабжения от 11.01.2023 № 1/23. Цена по соглашению сторон. </t>
  </si>
  <si>
    <t xml:space="preserve">Между ТМУП "ТТС" и МАОУ СОШ № 48 города Тюмени заключен Договор теплоснабжения от 10.01.2023 № 1. Цена по соглашению сторон. </t>
  </si>
  <si>
    <t xml:space="preserve">Между ТМУП "ТТС" и АНО "Футбол-Хоккей" заключен Договор теплоснабжения от 25.01.2023 № 72. Цена по соглашению сторон. </t>
  </si>
  <si>
    <t xml:space="preserve">Между ТМУП "ТТС" и МАДОУ ЦРР-д/с №167 заключен Договор теплоснабжения от 11.01.2023 № 2. Цена по соглашению сторон.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</si>
</sst>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_(&quot;₽&quot;* #,##0_);_(&quot;₽&quot;* \(#,##0\);_(&quot;₽&quot;* &quot;-&quot;_);_(@_)"/>
    <numFmt numFmtId="165" formatCode="_(* #,##0_);_(* \(#,##0\);_(* &quot;-&quot;_);_(@_)"/>
    <numFmt numFmtId="166" formatCode="_(&quot;₽&quot;* #,##0.00_);_(&quot;₽&quot;* \(#,##0.00\);_(&quot;₽&quot;* &quot;-&quot;??_);_(@_)"/>
    <numFmt numFmtId="167" formatCode="_(* #,##0.00_);_(* \(#,##0.00\);_(* &quot;-&quot;??_);_(@_)"/>
    <numFmt numFmtId="168" formatCode="&quot;$&quot;#,##0_);[Red]\(&quot;$&quot;#,##0\)"/>
    <numFmt numFmtId="169" formatCode="_-* #,##0.00[$€-1]_-;\-* #,##0.00[$€-1]_-;_-* &quot;-&quot;??[$€-1]_-"/>
    <numFmt numFmtId="170" formatCode="000000"/>
    <numFmt numFmtId="171" formatCode="#,##0.0"/>
    <numFmt numFmtId="172" formatCode="#,##0.000"/>
    <numFmt numFmtId="173" formatCode="#,##0.0000"/>
  </numFmts>
  <fonts count="94">
    <font>
      <sz val="9"/>
      <color indexed="8"/>
      <name val="Tahoma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"/>
      <color indexed="9"/>
      <name val="Tahoma"/>
      <family val="2"/>
      <charset val="204"/>
    </font>
    <font>
      <sz val="1"/>
      <name val="Tahoma"/>
      <family val="2"/>
      <charset val="204"/>
    </font>
    <font>
      <sz val="1"/>
      <color indexed="10"/>
      <name val="Tahoma"/>
      <family val="2"/>
      <charset val="204"/>
    </font>
    <font>
      <sz val="10"/>
      <name val="Times New Roman CYR"/>
      <charset val="204"/>
    </font>
    <font>
      <sz val="1"/>
      <color indexed="11"/>
      <name val="Tahoma"/>
      <family val="2"/>
      <charset val="204"/>
    </font>
    <font>
      <sz val="15"/>
      <name val="Tahoma"/>
      <family val="2"/>
      <charset val="204"/>
    </font>
    <font>
      <sz val="11"/>
      <name val="Webdings2"/>
      <charset val="204"/>
    </font>
    <font>
      <u/>
      <sz val="1"/>
      <color rgb="FF333399"/>
      <name val="Tahoma"/>
      <family val="2"/>
      <charset val="204"/>
    </font>
    <font>
      <b/>
      <sz val="1"/>
      <color indexed="8"/>
      <name val="Calibri"/>
      <family val="2"/>
      <charset val="204"/>
    </font>
    <font>
      <b/>
      <sz val="1"/>
      <color theme="0"/>
      <name val="Calibri"/>
      <family val="2"/>
      <charset val="204"/>
    </font>
  </fonts>
  <fills count="47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D3DBDB"/>
      </top>
      <bottom/>
      <diagonal/>
    </border>
  </borders>
  <cellStyleXfs count="135">
    <xf numFmtId="49" fontId="0" fillId="0" borderId="0" applyBorder="0">
      <alignment vertical="top"/>
    </xf>
    <xf numFmtId="0" fontId="4" fillId="0" borderId="0"/>
    <xf numFmtId="169" fontId="4" fillId="0" borderId="0"/>
    <xf numFmtId="0" fontId="39" fillId="0" borderId="0"/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38" fontId="30" fillId="0" borderId="0">
      <alignment vertical="top"/>
    </xf>
    <xf numFmtId="168" fontId="5" fillId="0" borderId="0" applyFont="0" applyFill="0" applyBorder="0" applyAlignment="0" applyProtection="0"/>
    <xf numFmtId="0" fontId="17" fillId="0" borderId="0" applyFill="0" applyBorder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20" fillId="2" borderId="1" applyNumberFormat="0" applyAlignment="0"/>
    <xf numFmtId="0" fontId="19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/>
    <xf numFmtId="0" fontId="6" fillId="0" borderId="0"/>
    <xf numFmtId="0" fontId="17" fillId="0" borderId="0" applyFill="0" applyBorder="0" applyProtection="0">
      <alignment vertical="center"/>
    </xf>
    <xf numFmtId="0" fontId="17" fillId="0" borderId="0" applyFill="0" applyBorder="0" applyProtection="0">
      <alignment vertical="center"/>
    </xf>
    <xf numFmtId="49" fontId="38" fillId="3" borderId="2" applyNumberFormat="0">
      <alignment horizontal="center" vertical="center"/>
    </xf>
    <xf numFmtId="0" fontId="15" fillId="4" borderId="1" applyNumberFormat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28" fillId="0" borderId="0" applyBorder="0">
      <alignment horizontal="center" vertical="center" wrapText="1"/>
    </xf>
    <xf numFmtId="0" fontId="9" fillId="0" borderId="3" applyBorder="0">
      <alignment horizontal="center" vertical="center" wrapText="1"/>
    </xf>
    <xf numFmtId="4" fontId="7" fillId="5" borderId="4" applyBorder="0">
      <alignment horizontal="right"/>
    </xf>
    <xf numFmtId="0" fontId="23" fillId="0" borderId="0"/>
    <xf numFmtId="0" fontId="53" fillId="0" borderId="0"/>
    <xf numFmtId="0" fontId="3" fillId="0" borderId="0"/>
    <xf numFmtId="0" fontId="37" fillId="6" borderId="0" applyNumberFormat="0" applyBorder="0" applyAlignment="0">
      <alignment horizontal="left" vertical="center"/>
    </xf>
    <xf numFmtId="49" fontId="7" fillId="0" borderId="0" applyBorder="0">
      <alignment vertical="top"/>
    </xf>
    <xf numFmtId="49" fontId="7" fillId="0" borderId="0" applyBorder="0">
      <alignment vertical="top"/>
    </xf>
    <xf numFmtId="49" fontId="7" fillId="6" borderId="0" applyBorder="0">
      <alignment vertical="top"/>
    </xf>
    <xf numFmtId="49" fontId="37" fillId="0" borderId="0" applyBorder="0">
      <alignment vertical="top"/>
    </xf>
    <xf numFmtId="49" fontId="7" fillId="0" borderId="0" applyBorder="0">
      <alignment vertical="top"/>
    </xf>
    <xf numFmtId="0" fontId="23" fillId="0" borderId="0"/>
    <xf numFmtId="49" fontId="7" fillId="0" borderId="0" applyBorder="0">
      <alignment vertical="top"/>
    </xf>
    <xf numFmtId="0" fontId="23" fillId="0" borderId="0"/>
    <xf numFmtId="0" fontId="23" fillId="0" borderId="0"/>
    <xf numFmtId="0" fontId="3" fillId="0" borderId="0"/>
    <xf numFmtId="49" fontId="7" fillId="0" borderId="0" applyBorder="0">
      <alignment vertical="top"/>
    </xf>
    <xf numFmtId="0" fontId="3" fillId="0" borderId="0"/>
    <xf numFmtId="0" fontId="7" fillId="0" borderId="0">
      <alignment horizontal="left" vertical="center"/>
    </xf>
    <xf numFmtId="0" fontId="3" fillId="0" borderId="0"/>
    <xf numFmtId="0" fontId="23" fillId="0" borderId="0"/>
    <xf numFmtId="0" fontId="3" fillId="15" borderId="0"/>
    <xf numFmtId="0" fontId="3" fillId="0" borderId="0"/>
    <xf numFmtId="0" fontId="23" fillId="0" borderId="0"/>
    <xf numFmtId="0" fontId="63" fillId="0" borderId="0" applyNumberFormat="0" applyFill="0" applyBorder="0" applyAlignment="0" applyProtection="0"/>
    <xf numFmtId="0" fontId="64" fillId="0" borderId="44" applyNumberFormat="0" applyFill="0" applyAlignment="0" applyProtection="0"/>
    <xf numFmtId="0" fontId="65" fillId="0" borderId="45" applyNumberFormat="0" applyFill="0" applyAlignment="0" applyProtection="0"/>
    <xf numFmtId="0" fontId="66" fillId="0" borderId="46" applyNumberFormat="0" applyFill="0" applyAlignment="0" applyProtection="0"/>
    <xf numFmtId="0" fontId="66" fillId="0" borderId="0" applyNumberFormat="0" applyFill="0" applyBorder="0" applyAlignment="0" applyProtection="0"/>
    <xf numFmtId="0" fontId="67" fillId="16" borderId="0" applyNumberFormat="0" applyBorder="0" applyAlignment="0" applyProtection="0"/>
    <xf numFmtId="0" fontId="68" fillId="17" borderId="0" applyNumberFormat="0" applyBorder="0" applyAlignment="0" applyProtection="0"/>
    <xf numFmtId="0" fontId="69" fillId="18" borderId="0" applyNumberFormat="0" applyBorder="0" applyAlignment="0" applyProtection="0"/>
    <xf numFmtId="0" fontId="70" fillId="19" borderId="47" applyNumberFormat="0" applyAlignment="0" applyProtection="0"/>
    <xf numFmtId="0" fontId="71" fillId="19" borderId="48" applyNumberFormat="0" applyAlignment="0" applyProtection="0"/>
    <xf numFmtId="0" fontId="72" fillId="0" borderId="49" applyNumberFormat="0" applyFill="0" applyAlignment="0" applyProtection="0"/>
    <xf numFmtId="0" fontId="73" fillId="20" borderId="50" applyNumberFormat="0" applyAlignment="0" applyProtection="0"/>
    <xf numFmtId="0" fontId="74" fillId="0" borderId="0" applyNumberFormat="0" applyFill="0" applyBorder="0" applyAlignment="0" applyProtection="0"/>
    <xf numFmtId="0" fontId="34" fillId="21" borderId="51" applyNumberFormat="0" applyFont="0" applyAlignment="0" applyProtection="0"/>
    <xf numFmtId="0" fontId="75" fillId="0" borderId="0" applyNumberFormat="0" applyFill="0" applyBorder="0" applyAlignment="0" applyProtection="0"/>
    <xf numFmtId="0" fontId="76" fillId="0" borderId="52" applyNumberFormat="0" applyFill="0" applyAlignment="0" applyProtection="0"/>
    <xf numFmtId="0" fontId="54" fillId="22" borderId="0" applyNumberFormat="0" applyBorder="0" applyAlignment="0" applyProtection="0"/>
    <xf numFmtId="0" fontId="56" fillId="23" borderId="0" applyNumberFormat="0" applyBorder="0" applyAlignment="0" applyProtection="0"/>
    <xf numFmtId="0" fontId="56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6" borderId="0" applyNumberFormat="0" applyBorder="0" applyAlignment="0" applyProtection="0"/>
    <xf numFmtId="0" fontId="56" fillId="27" borderId="0" applyNumberFormat="0" applyBorder="0" applyAlignment="0" applyProtection="0"/>
    <xf numFmtId="0" fontId="56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0" borderId="0" applyNumberFormat="0" applyBorder="0" applyAlignment="0" applyProtection="0"/>
    <xf numFmtId="0" fontId="56" fillId="31" borderId="0" applyNumberFormat="0" applyBorder="0" applyAlignment="0" applyProtection="0"/>
    <xf numFmtId="0" fontId="56" fillId="32" borderId="0" applyNumberFormat="0" applyBorder="0" applyAlignment="0" applyProtection="0"/>
    <xf numFmtId="0" fontId="54" fillId="33" borderId="0" applyNumberFormat="0" applyBorder="0" applyAlignment="0" applyProtection="0"/>
    <xf numFmtId="0" fontId="54" fillId="34" borderId="0" applyNumberFormat="0" applyBorder="0" applyAlignment="0" applyProtection="0"/>
    <xf numFmtId="0" fontId="56" fillId="35" borderId="0" applyNumberFormat="0" applyBorder="0" applyAlignment="0" applyProtection="0"/>
    <xf numFmtId="0" fontId="56" fillId="36" borderId="0" applyNumberFormat="0" applyBorder="0" applyAlignment="0" applyProtection="0"/>
    <xf numFmtId="0" fontId="54" fillId="37" borderId="0" applyNumberFormat="0" applyBorder="0" applyAlignment="0" applyProtection="0"/>
    <xf numFmtId="0" fontId="54" fillId="38" borderId="0" applyNumberFormat="0" applyBorder="0" applyAlignment="0" applyProtection="0"/>
    <xf numFmtId="0" fontId="56" fillId="39" borderId="0" applyNumberFormat="0" applyBorder="0" applyAlignment="0" applyProtection="0"/>
    <xf numFmtId="0" fontId="56" fillId="40" borderId="0" applyNumberFormat="0" applyBorder="0" applyAlignment="0" applyProtection="0"/>
    <xf numFmtId="0" fontId="54" fillId="41" borderId="0" applyNumberFormat="0" applyBorder="0" applyAlignment="0" applyProtection="0"/>
    <xf numFmtId="0" fontId="54" fillId="42" borderId="0" applyNumberFormat="0" applyBorder="0" applyAlignment="0" applyProtection="0"/>
    <xf numFmtId="0" fontId="56" fillId="43" borderId="0" applyNumberFormat="0" applyBorder="0" applyAlignment="0" applyProtection="0"/>
    <xf numFmtId="0" fontId="56" fillId="44" borderId="0" applyNumberFormat="0" applyBorder="0" applyAlignment="0" applyProtection="0"/>
    <xf numFmtId="0" fontId="54" fillId="45" borderId="0" applyNumberFormat="0" applyBorder="0" applyAlignment="0" applyProtection="0"/>
    <xf numFmtId="171" fontId="7" fillId="5" borderId="0">
      <protection locked="0"/>
    </xf>
    <xf numFmtId="172" fontId="7" fillId="5" borderId="0">
      <protection locked="0"/>
    </xf>
    <xf numFmtId="173" fontId="7" fillId="5" borderId="0">
      <protection locked="0"/>
    </xf>
    <xf numFmtId="49" fontId="7" fillId="0" borderId="0" applyBorder="0">
      <alignment vertical="top"/>
    </xf>
    <xf numFmtId="49" fontId="34" fillId="46" borderId="0" applyBorder="0">
      <alignment vertical="top"/>
    </xf>
    <xf numFmtId="49" fontId="37" fillId="0" borderId="0" applyBorder="0">
      <alignment vertical="top"/>
    </xf>
    <xf numFmtId="167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0" fillId="0" borderId="1" applyNumberFormat="0" applyAlignment="0"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87" fillId="0" borderId="0"/>
    <xf numFmtId="49" fontId="37" fillId="0" borderId="0" applyBorder="0">
      <alignment vertical="top"/>
    </xf>
    <xf numFmtId="49" fontId="34" fillId="46" borderId="0" applyBorder="0">
      <alignment vertical="top"/>
    </xf>
    <xf numFmtId="49" fontId="37" fillId="0" borderId="0" applyBorder="0">
      <alignment vertical="top"/>
    </xf>
    <xf numFmtId="49" fontId="34" fillId="46" borderId="0" applyBorder="0">
      <alignment vertical="top"/>
    </xf>
    <xf numFmtId="49" fontId="34" fillId="46" borderId="0" applyBorder="0">
      <alignment vertical="top"/>
    </xf>
    <xf numFmtId="0" fontId="52" fillId="0" borderId="0" applyNumberFormat="0" applyFill="0" applyBorder="0" applyAlignment="0" applyProtection="0">
      <alignment vertical="top"/>
      <protection locked="0"/>
    </xf>
    <xf numFmtId="0" fontId="9" fillId="46" borderId="6" applyNumberFormat="0" applyFont="0" applyFill="0" applyAlignment="0" applyProtection="0">
      <alignment horizontal="center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49" fontId="7" fillId="0" borderId="0" applyBorder="0">
      <alignment vertical="top"/>
    </xf>
  </cellStyleXfs>
  <cellXfs count="530">
    <xf numFmtId="49" fontId="0" fillId="0" borderId="0" xfId="0">
      <alignment vertical="top"/>
    </xf>
    <xf numFmtId="49" fontId="7" fillId="7" borderId="4" xfId="0" applyFont="1" applyFill="1" applyBorder="1" applyAlignment="1">
      <alignment horizontal="center" vertical="top"/>
    </xf>
    <xf numFmtId="49" fontId="7" fillId="0" borderId="0" xfId="48" applyAlignment="1">
      <alignment vertical="center" wrapText="1"/>
    </xf>
    <xf numFmtId="49" fontId="12" fillId="0" borderId="0" xfId="48" applyFont="1" applyAlignment="1">
      <alignment vertical="center"/>
    </xf>
    <xf numFmtId="0" fontId="12" fillId="0" borderId="0" xfId="47" applyFont="1" applyAlignment="1">
      <alignment horizontal="center" vertical="center" wrapText="1"/>
    </xf>
    <xf numFmtId="0" fontId="7" fillId="0" borderId="0" xfId="47" applyFont="1" applyAlignment="1">
      <alignment vertical="center" wrapText="1"/>
    </xf>
    <xf numFmtId="0" fontId="7" fillId="0" borderId="0" xfId="47" applyFont="1" applyAlignment="1">
      <alignment horizontal="left" vertical="center" wrapText="1"/>
    </xf>
    <xf numFmtId="0" fontId="7" fillId="0" borderId="0" xfId="47" applyFont="1"/>
    <xf numFmtId="49" fontId="7" fillId="0" borderId="0" xfId="42">
      <alignment vertical="top"/>
    </xf>
    <xf numFmtId="0" fontId="12" fillId="0" borderId="0" xfId="50" applyFont="1" applyAlignment="1">
      <alignment vertical="center" wrapText="1"/>
    </xf>
    <xf numFmtId="0" fontId="12" fillId="0" borderId="0" xfId="50" applyFont="1" applyAlignment="1">
      <alignment horizontal="left" vertical="center" wrapText="1"/>
    </xf>
    <xf numFmtId="0" fontId="7" fillId="0" borderId="0" xfId="50" applyAlignment="1">
      <alignment vertical="center" wrapText="1"/>
    </xf>
    <xf numFmtId="0" fontId="7" fillId="0" borderId="0" xfId="50" applyAlignment="1">
      <alignment vertical="center"/>
    </xf>
    <xf numFmtId="49" fontId="12" fillId="0" borderId="0" xfId="50" applyNumberFormat="1" applyFont="1" applyAlignment="1">
      <alignment horizontal="left" vertical="center" wrapText="1"/>
    </xf>
    <xf numFmtId="49" fontId="0" fillId="8" borderId="0" xfId="0" applyFill="1">
      <alignment vertical="top"/>
    </xf>
    <xf numFmtId="0" fontId="7" fillId="0" borderId="0" xfId="53" applyFont="1" applyFill="1" applyAlignment="1">
      <alignment vertical="center" wrapText="1"/>
    </xf>
    <xf numFmtId="0" fontId="23" fillId="0" borderId="0" xfId="45"/>
    <xf numFmtId="0" fontId="21" fillId="8" borderId="0" xfId="53" applyFont="1" applyFill="1" applyAlignment="1">
      <alignment horizontal="center" vertical="center" wrapText="1"/>
    </xf>
    <xf numFmtId="0" fontId="7" fillId="0" borderId="5" xfId="49" applyFont="1" applyBorder="1" applyAlignment="1">
      <alignment vertical="center" wrapText="1"/>
    </xf>
    <xf numFmtId="0" fontId="0" fillId="0" borderId="5" xfId="49" applyFont="1" applyBorder="1" applyAlignment="1">
      <alignment vertical="center" wrapText="1"/>
    </xf>
    <xf numFmtId="0" fontId="54" fillId="0" borderId="0" xfId="50" applyFont="1" applyAlignment="1">
      <alignment horizontal="center" vertical="center" wrapText="1"/>
    </xf>
    <xf numFmtId="0" fontId="0" fillId="0" borderId="0" xfId="49" applyFont="1" applyAlignment="1">
      <alignment vertical="center" wrapText="1"/>
    </xf>
    <xf numFmtId="0" fontId="20" fillId="0" borderId="0" xfId="19" applyFill="1" applyBorder="1" applyAlignment="1">
      <alignment horizontal="left" vertical="top" wrapText="1"/>
    </xf>
    <xf numFmtId="49" fontId="16" fillId="0" borderId="0" xfId="40" applyFont="1" applyFill="1" applyBorder="1" applyAlignment="1">
      <alignment vertical="top" wrapText="1"/>
    </xf>
    <xf numFmtId="0" fontId="20" fillId="0" borderId="0" xfId="19" applyFill="1" applyBorder="1" applyAlignment="1">
      <alignment horizontal="right" vertical="top" wrapText="1"/>
    </xf>
    <xf numFmtId="49" fontId="0" fillId="8" borderId="0" xfId="0" applyFill="1" applyAlignment="1">
      <alignment horizontal="center" vertical="top" wrapText="1"/>
    </xf>
    <xf numFmtId="49" fontId="0" fillId="0" borderId="0" xfId="0" applyAlignment="1">
      <alignment horizontal="center" vertical="top" wrapText="1"/>
    </xf>
    <xf numFmtId="0" fontId="12" fillId="0" borderId="0" xfId="53" applyFont="1" applyFill="1" applyAlignment="1">
      <alignment vertical="center" wrapText="1"/>
    </xf>
    <xf numFmtId="49" fontId="9" fillId="8" borderId="0" xfId="0" applyFont="1" applyFill="1" applyAlignment="1">
      <alignment horizontal="center" vertical="center"/>
    </xf>
    <xf numFmtId="0" fontId="3" fillId="0" borderId="0" xfId="36"/>
    <xf numFmtId="0" fontId="7" fillId="0" borderId="0" xfId="41" applyNumberFormat="1" applyFont="1">
      <alignment vertical="top"/>
    </xf>
    <xf numFmtId="0" fontId="0" fillId="0" borderId="0" xfId="53" applyFont="1" applyFill="1" applyAlignment="1">
      <alignment vertical="center" wrapText="1"/>
    </xf>
    <xf numFmtId="0" fontId="29" fillId="0" borderId="0" xfId="53" applyFont="1" applyFill="1" applyAlignment="1">
      <alignment horizontal="center" vertical="center" wrapText="1"/>
    </xf>
    <xf numFmtId="0" fontId="29" fillId="0" borderId="0" xfId="47" applyFont="1" applyAlignment="1">
      <alignment horizontal="center" vertical="center"/>
    </xf>
    <xf numFmtId="0" fontId="33" fillId="0" borderId="0" xfId="53" applyFont="1" applyFill="1" applyAlignment="1">
      <alignment horizontal="center" vertical="center" wrapText="1"/>
    </xf>
    <xf numFmtId="0" fontId="20" fillId="0" borderId="0" xfId="19" applyFill="1" applyBorder="1" applyAlignment="1">
      <alignment horizontal="left" vertical="top"/>
    </xf>
    <xf numFmtId="49" fontId="7" fillId="0" borderId="0" xfId="50" applyNumberFormat="1" applyAlignment="1">
      <alignment horizontal="center" vertical="center" wrapText="1"/>
    </xf>
    <xf numFmtId="0" fontId="33" fillId="0" borderId="0" xfId="47" applyFont="1" applyAlignment="1">
      <alignment horizontal="center" vertical="center"/>
    </xf>
    <xf numFmtId="49" fontId="21" fillId="8" borderId="0" xfId="53" applyNumberFormat="1" applyFont="1" applyFill="1" applyAlignment="1">
      <alignment horizontal="center" vertical="center" wrapText="1"/>
    </xf>
    <xf numFmtId="0" fontId="7" fillId="0" borderId="27" xfId="47" applyFont="1" applyBorder="1" applyAlignment="1">
      <alignment horizontal="center" vertical="center" wrapText="1"/>
    </xf>
    <xf numFmtId="0" fontId="7" fillId="7" borderId="27" xfId="50" applyFill="1" applyBorder="1" applyAlignment="1">
      <alignment horizontal="center" vertical="center"/>
    </xf>
    <xf numFmtId="49" fontId="7" fillId="7" borderId="27" xfId="50" applyNumberFormat="1" applyFill="1" applyBorder="1" applyAlignment="1">
      <alignment horizontal="center" vertical="center" wrapText="1"/>
    </xf>
    <xf numFmtId="49" fontId="7" fillId="0" borderId="27" xfId="50" applyNumberFormat="1" applyBorder="1" applyAlignment="1">
      <alignment horizontal="center" vertical="center" wrapText="1"/>
    </xf>
    <xf numFmtId="0" fontId="7" fillId="0" borderId="27" xfId="32" applyFont="1" applyBorder="1">
      <alignment horizontal="center" vertical="center" wrapText="1"/>
    </xf>
    <xf numFmtId="0" fontId="7" fillId="0" borderId="27" xfId="53" applyFont="1" applyFill="1" applyBorder="1" applyAlignment="1">
      <alignment horizontal="center" vertical="center" wrapText="1"/>
    </xf>
    <xf numFmtId="49" fontId="7" fillId="0" borderId="27" xfId="47" applyNumberFormat="1" applyFont="1" applyBorder="1" applyAlignment="1">
      <alignment horizontal="left" vertical="center" wrapText="1"/>
    </xf>
    <xf numFmtId="49" fontId="7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7" fillId="9" borderId="27" xfId="50" applyNumberFormat="1" applyFill="1" applyBorder="1" applyAlignment="1" applyProtection="1">
      <alignment horizontal="center" vertical="center" wrapText="1"/>
      <protection locked="0"/>
    </xf>
    <xf numFmtId="49" fontId="7" fillId="0" borderId="0" xfId="0" applyFont="1">
      <alignment vertical="top"/>
    </xf>
    <xf numFmtId="49" fontId="9" fillId="0" borderId="0" xfId="0" applyFont="1" applyAlignment="1">
      <alignment horizontal="center" vertical="center"/>
    </xf>
    <xf numFmtId="49" fontId="0" fillId="0" borderId="0" xfId="51" applyNumberFormat="1" applyFont="1" applyAlignment="1">
      <alignment vertical="center" wrapText="1"/>
    </xf>
    <xf numFmtId="49" fontId="14" fillId="0" borderId="0" xfId="0" applyFont="1" applyAlignment="1">
      <alignment horizontal="center" vertical="top"/>
    </xf>
    <xf numFmtId="49" fontId="0" fillId="0" borderId="0" xfId="0" applyAlignment="1">
      <alignment horizontal="center" vertical="center"/>
    </xf>
    <xf numFmtId="49" fontId="14" fillId="0" borderId="0" xfId="0" applyFont="1">
      <alignment vertical="top"/>
    </xf>
    <xf numFmtId="49" fontId="7" fillId="0" borderId="0" xfId="51" applyNumberFormat="1" applyFont="1" applyAlignment="1">
      <alignment vertical="center" wrapText="1"/>
    </xf>
    <xf numFmtId="0" fontId="7" fillId="0" borderId="0" xfId="51" applyFont="1" applyAlignment="1">
      <alignment vertical="center"/>
    </xf>
    <xf numFmtId="49" fontId="7" fillId="0" borderId="0" xfId="0" applyFont="1" applyAlignment="1">
      <alignment vertical="center" wrapText="1"/>
    </xf>
    <xf numFmtId="49" fontId="0" fillId="0" borderId="0" xfId="0" applyAlignment="1">
      <alignment horizontal="center" vertical="top"/>
    </xf>
    <xf numFmtId="49" fontId="0" fillId="0" borderId="0" xfId="0" applyAlignment="1">
      <alignment vertical="top" wrapText="1"/>
    </xf>
    <xf numFmtId="0" fontId="21" fillId="0" borderId="28" xfId="53" applyFont="1" applyFill="1" applyBorder="1" applyAlignment="1">
      <alignment horizontal="center" vertical="center" wrapText="1"/>
    </xf>
    <xf numFmtId="49" fontId="0" fillId="0" borderId="28" xfId="0" applyBorder="1" applyAlignment="1">
      <alignment horizontal="center" vertical="center" wrapText="1"/>
    </xf>
    <xf numFmtId="0" fontId="0" fillId="0" borderId="28" xfId="0" applyNumberFormat="1" applyBorder="1" applyAlignment="1">
      <alignment horizontal="center" vertical="center" wrapText="1"/>
    </xf>
    <xf numFmtId="0" fontId="7" fillId="0" borderId="0" xfId="53" applyFont="1" applyFill="1" applyAlignment="1">
      <alignment horizontal="right" vertical="center" wrapText="1"/>
    </xf>
    <xf numFmtId="49" fontId="29" fillId="0" borderId="0" xfId="32" applyNumberFormat="1" applyFont="1" applyBorder="1">
      <alignment horizontal="center" vertical="center" wrapText="1"/>
    </xf>
    <xf numFmtId="49" fontId="12" fillId="0" borderId="0" xfId="0" applyFont="1" applyBorder="1">
      <alignment vertical="top"/>
    </xf>
    <xf numFmtId="49" fontId="0" fillId="0" borderId="0" xfId="0" applyBorder="1">
      <alignment vertical="top"/>
    </xf>
    <xf numFmtId="0" fontId="7" fillId="0" borderId="27" xfId="47" applyFont="1" applyBorder="1" applyAlignment="1">
      <alignment horizontal="center" vertical="center"/>
    </xf>
    <xf numFmtId="0" fontId="33" fillId="0" borderId="0" xfId="47" applyFont="1" applyAlignment="1">
      <alignment horizontal="center" vertical="center" wrapText="1"/>
    </xf>
    <xf numFmtId="49" fontId="10" fillId="0" borderId="0" xfId="0" applyFont="1" applyAlignment="1">
      <alignment horizontal="left" vertical="top" wrapText="1"/>
    </xf>
    <xf numFmtId="49" fontId="10" fillId="0" borderId="0" xfId="0" applyFont="1">
      <alignment vertical="top"/>
    </xf>
    <xf numFmtId="49" fontId="9" fillId="10" borderId="29" xfId="0" applyFont="1" applyFill="1" applyBorder="1" applyAlignment="1">
      <alignment horizontal="center" vertical="center"/>
    </xf>
    <xf numFmtId="49" fontId="41" fillId="10" borderId="30" xfId="0" applyFont="1" applyFill="1" applyBorder="1" applyAlignment="1">
      <alignment horizontal="left" vertical="center"/>
    </xf>
    <xf numFmtId="0" fontId="24" fillId="0" borderId="0" xfId="50" applyFont="1" applyAlignment="1">
      <alignment vertical="center" wrapText="1"/>
    </xf>
    <xf numFmtId="0" fontId="7" fillId="0" borderId="0" xfId="50" applyAlignment="1">
      <alignment horizontal="right" vertical="center" wrapText="1" indent="1"/>
    </xf>
    <xf numFmtId="14" fontId="12" fillId="0" borderId="0" xfId="50" applyNumberFormat="1" applyFont="1" applyAlignment="1">
      <alignment horizontal="center" vertical="center" wrapText="1"/>
    </xf>
    <xf numFmtId="0" fontId="12" fillId="0" borderId="0" xfId="50" applyFont="1" applyAlignment="1">
      <alignment horizontal="center" vertical="center" wrapText="1"/>
    </xf>
    <xf numFmtId="0" fontId="0" fillId="0" borderId="0" xfId="50" applyFont="1" applyAlignment="1">
      <alignment horizontal="right" vertical="center" wrapText="1" indent="1"/>
    </xf>
    <xf numFmtId="0" fontId="24" fillId="0" borderId="0" xfId="50" applyFont="1" applyAlignment="1">
      <alignment horizontal="center" vertical="center" wrapText="1"/>
    </xf>
    <xf numFmtId="49" fontId="7" fillId="0" borderId="0" xfId="50" applyNumberFormat="1" applyAlignment="1">
      <alignment horizontal="right" vertical="center" wrapText="1" indent="1"/>
    </xf>
    <xf numFmtId="0" fontId="7" fillId="0" borderId="0" xfId="50" applyAlignment="1">
      <alignment horizontal="center" vertical="center" wrapText="1"/>
    </xf>
    <xf numFmtId="0" fontId="7" fillId="0" borderId="0" xfId="50" applyAlignment="1">
      <alignment horizontal="right" vertical="center"/>
    </xf>
    <xf numFmtId="0" fontId="9" fillId="0" borderId="0" xfId="50" applyFont="1" applyAlignment="1">
      <alignment vertical="center" wrapText="1"/>
    </xf>
    <xf numFmtId="0" fontId="26" fillId="0" borderId="0" xfId="50" applyFont="1" applyAlignment="1">
      <alignment horizontal="center" vertical="center" wrapText="1"/>
    </xf>
    <xf numFmtId="14" fontId="7" fillId="0" borderId="0" xfId="50" applyNumberFormat="1" applyAlignment="1">
      <alignment horizontal="center" vertical="center" wrapText="1"/>
    </xf>
    <xf numFmtId="0" fontId="33" fillId="0" borderId="0" xfId="47" applyFont="1" applyAlignment="1">
      <alignment horizontal="center"/>
    </xf>
    <xf numFmtId="0" fontId="0" fillId="0" borderId="0" xfId="0" applyNumberFormat="1">
      <alignment vertical="top"/>
    </xf>
    <xf numFmtId="49" fontId="25" fillId="0" borderId="32" xfId="40" applyFont="1" applyFill="1" applyBorder="1" applyAlignment="1">
      <alignment vertical="center" wrapText="1"/>
    </xf>
    <xf numFmtId="49" fontId="25" fillId="0" borderId="33" xfId="40" applyFont="1" applyFill="1" applyBorder="1" applyAlignment="1">
      <alignment vertical="center" wrapText="1"/>
    </xf>
    <xf numFmtId="49" fontId="25" fillId="0" borderId="33" xfId="40" applyFont="1" applyFill="1" applyBorder="1" applyAlignment="1">
      <alignment horizontal="center" vertical="center" wrapText="1"/>
    </xf>
    <xf numFmtId="49" fontId="13" fillId="0" borderId="0" xfId="29" applyNumberFormat="1" applyFont="1" applyFill="1" applyBorder="1" applyAlignment="1" applyProtection="1">
      <alignment wrapText="1"/>
    </xf>
    <xf numFmtId="49" fontId="13" fillId="0" borderId="0" xfId="29" applyNumberFormat="1" applyFont="1" applyFill="1" applyBorder="1" applyAlignment="1" applyProtection="1">
      <alignment horizontal="left" wrapText="1"/>
    </xf>
    <xf numFmtId="49" fontId="25" fillId="0" borderId="34" xfId="40" applyFont="1" applyFill="1" applyBorder="1" applyAlignment="1">
      <alignment vertical="center" wrapText="1"/>
    </xf>
    <xf numFmtId="49" fontId="54" fillId="0" borderId="0" xfId="0" applyFont="1">
      <alignment vertical="top"/>
    </xf>
    <xf numFmtId="49" fontId="0" fillId="0" borderId="35" xfId="0" applyBorder="1">
      <alignment vertical="top"/>
    </xf>
    <xf numFmtId="49" fontId="0" fillId="0" borderId="36" xfId="0" applyBorder="1">
      <alignment vertical="top"/>
    </xf>
    <xf numFmtId="49" fontId="16" fillId="0" borderId="37" xfId="40" applyFont="1" applyFill="1" applyBorder="1" applyAlignment="1">
      <alignment wrapText="1"/>
    </xf>
    <xf numFmtId="49" fontId="0" fillId="0" borderId="38" xfId="0" applyBorder="1">
      <alignment vertical="top"/>
    </xf>
    <xf numFmtId="49" fontId="0" fillId="0" borderId="10" xfId="0" applyBorder="1">
      <alignment vertical="top"/>
    </xf>
    <xf numFmtId="49" fontId="16" fillId="0" borderId="0" xfId="40" applyFont="1" applyFill="1" applyBorder="1" applyAlignment="1">
      <alignment wrapText="1"/>
    </xf>
    <xf numFmtId="49" fontId="22" fillId="0" borderId="11" xfId="40" applyFont="1" applyFill="1" applyBorder="1" applyAlignment="1">
      <alignment horizontal="left" vertical="center" wrapText="1"/>
    </xf>
    <xf numFmtId="49" fontId="22" fillId="0" borderId="0" xfId="40" applyFont="1" applyFill="1" applyBorder="1" applyAlignment="1">
      <alignment horizontal="left" vertical="center" wrapText="1"/>
    </xf>
    <xf numFmtId="49" fontId="16" fillId="0" borderId="11" xfId="40" applyFont="1" applyFill="1" applyBorder="1" applyAlignment="1">
      <alignment wrapText="1"/>
    </xf>
    <xf numFmtId="0" fontId="16" fillId="0" borderId="0" xfId="46" applyFont="1" applyAlignment="1">
      <alignment horizontal="right" vertical="top" wrapText="1"/>
    </xf>
    <xf numFmtId="49" fontId="16" fillId="0" borderId="0" xfId="40" applyFont="1" applyFill="1" applyBorder="1" applyAlignment="1">
      <alignment horizontal="right" wrapText="1"/>
    </xf>
    <xf numFmtId="49" fontId="0" fillId="0" borderId="39" xfId="0" applyBorder="1">
      <alignment vertical="top"/>
    </xf>
    <xf numFmtId="49" fontId="0" fillId="0" borderId="40" xfId="0" applyBorder="1">
      <alignment vertical="top"/>
    </xf>
    <xf numFmtId="49" fontId="22" fillId="0" borderId="41" xfId="40" applyFont="1" applyFill="1" applyBorder="1" applyAlignment="1">
      <alignment horizontal="left" vertical="center" wrapText="1"/>
    </xf>
    <xf numFmtId="49" fontId="22" fillId="0" borderId="42" xfId="40" applyFont="1" applyFill="1" applyBorder="1" applyAlignment="1">
      <alignment horizontal="left" vertical="center" wrapText="1"/>
    </xf>
    <xf numFmtId="49" fontId="34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4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4" fillId="7" borderId="6" xfId="37" applyNumberFormat="1" applyFont="1" applyFill="1" applyBorder="1" applyAlignment="1">
      <alignment horizontal="center" vertical="center" wrapText="1"/>
    </xf>
    <xf numFmtId="49" fontId="34" fillId="14" borderId="6" xfId="37" applyNumberFormat="1" applyFont="1" applyFill="1" applyBorder="1" applyAlignment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Border="1" applyAlignment="1">
      <alignment horizontal="left" vertical="center" wrapText="1"/>
    </xf>
    <xf numFmtId="0" fontId="0" fillId="0" borderId="43" xfId="0" applyNumberFormat="1" applyBorder="1" applyAlignment="1">
      <alignment horizontal="center" vertical="center" wrapText="1"/>
    </xf>
    <xf numFmtId="49" fontId="0" fillId="0" borderId="0" xfId="0" applyBorder="1" applyAlignment="1">
      <alignment horizontal="left" vertical="center" wrapText="1"/>
    </xf>
    <xf numFmtId="0" fontId="0" fillId="0" borderId="0" xfId="0" applyNumberFormat="1" applyBorder="1" applyAlignment="1">
      <alignment horizontal="center" vertical="center" wrapText="1"/>
    </xf>
    <xf numFmtId="49" fontId="0" fillId="0" borderId="5" xfId="0" applyBorder="1" applyAlignment="1">
      <alignment horizontal="right" vertical="center" wrapText="1" indent="1"/>
    </xf>
    <xf numFmtId="0" fontId="0" fillId="0" borderId="5" xfId="0" applyNumberFormat="1" applyBorder="1" applyAlignment="1">
      <alignment horizontal="right" vertical="center" wrapText="1"/>
    </xf>
    <xf numFmtId="0" fontId="3" fillId="0" borderId="0" xfId="54"/>
    <xf numFmtId="49" fontId="7" fillId="0" borderId="0" xfId="38">
      <alignment vertical="top"/>
    </xf>
    <xf numFmtId="0" fontId="40" fillId="0" borderId="0" xfId="50" applyFont="1" applyAlignment="1">
      <alignment vertical="top" wrapText="1"/>
    </xf>
    <xf numFmtId="0" fontId="40" fillId="0" borderId="0" xfId="50" applyFont="1" applyAlignment="1">
      <alignment horizontal="right" vertical="top" wrapText="1"/>
    </xf>
    <xf numFmtId="0" fontId="54" fillId="0" borderId="0" xfId="50" applyFont="1" applyAlignment="1">
      <alignment horizontal="right" vertical="center" wrapText="1" indent="1"/>
    </xf>
    <xf numFmtId="49" fontId="54" fillId="0" borderId="0" xfId="50" applyNumberFormat="1" applyFont="1" applyAlignment="1">
      <alignment horizontal="center" vertical="center" wrapText="1"/>
    </xf>
    <xf numFmtId="0" fontId="7" fillId="0" borderId="0" xfId="39" applyNumberFormat="1" applyAlignment="1">
      <alignment vertical="center"/>
    </xf>
    <xf numFmtId="0" fontId="54" fillId="0" borderId="0" xfId="39" applyNumberFormat="1" applyFont="1" applyAlignment="1">
      <alignment vertical="center"/>
    </xf>
    <xf numFmtId="0" fontId="7" fillId="0" borderId="0" xfId="43" applyFont="1" applyAlignment="1">
      <alignment vertical="center" wrapText="1"/>
    </xf>
    <xf numFmtId="0" fontId="7" fillId="0" borderId="0" xfId="43" applyFont="1" applyAlignment="1">
      <alignment horizontal="center" vertical="center" wrapText="1"/>
    </xf>
    <xf numFmtId="0" fontId="7" fillId="0" borderId="0" xfId="32" applyFont="1" applyBorder="1">
      <alignment horizontal="center" vertical="center" wrapText="1"/>
    </xf>
    <xf numFmtId="0" fontId="9" fillId="0" borderId="6" xfId="34" applyFont="1" applyBorder="1" applyAlignment="1">
      <alignment horizontal="justify" vertical="center" wrapText="1"/>
    </xf>
    <xf numFmtId="0" fontId="7" fillId="0" borderId="6" xfId="34" applyFont="1" applyBorder="1" applyAlignment="1">
      <alignment horizontal="justify" vertical="center" wrapText="1"/>
    </xf>
    <xf numFmtId="49" fontId="9" fillId="10" borderId="12" xfId="38" applyFont="1" applyFill="1" applyBorder="1" applyAlignment="1">
      <alignment horizontal="right" vertical="center" wrapText="1"/>
    </xf>
    <xf numFmtId="0" fontId="54" fillId="0" borderId="0" xfId="53" applyFont="1" applyFill="1" applyAlignment="1">
      <alignment vertical="center" wrapText="1"/>
    </xf>
    <xf numFmtId="49" fontId="7" fillId="7" borderId="5" xfId="53" applyNumberFormat="1" applyFont="1" applyFill="1" applyBorder="1" applyAlignment="1">
      <alignment horizontal="center" vertical="center" wrapText="1"/>
    </xf>
    <xf numFmtId="49" fontId="41" fillId="10" borderId="13" xfId="38" applyFont="1" applyFill="1" applyBorder="1" applyAlignment="1">
      <alignment horizontal="left" vertical="center" indent="1"/>
    </xf>
    <xf numFmtId="0" fontId="7" fillId="0" borderId="5" xfId="43" applyFont="1" applyBorder="1" applyAlignment="1">
      <alignment horizontal="center" vertical="center" wrapText="1"/>
    </xf>
    <xf numFmtId="49" fontId="7" fillId="0" borderId="5" xfId="32" applyNumberFormat="1" applyFont="1" applyBorder="1">
      <alignment horizontal="center" vertical="center" wrapText="1"/>
    </xf>
    <xf numFmtId="49" fontId="9" fillId="10" borderId="13" xfId="38" applyFont="1" applyFill="1" applyBorder="1" applyAlignment="1">
      <alignment horizontal="right" vertical="center" wrapText="1"/>
    </xf>
    <xf numFmtId="49" fontId="9" fillId="10" borderId="14" xfId="38" applyFont="1" applyFill="1" applyBorder="1" applyAlignment="1">
      <alignment horizontal="right" vertical="center" wrapText="1"/>
    </xf>
    <xf numFmtId="49" fontId="7" fillId="0" borderId="16" xfId="32" applyNumberFormat="1" applyFont="1" applyBorder="1">
      <alignment horizontal="center" vertical="center" wrapText="1"/>
    </xf>
    <xf numFmtId="49" fontId="7" fillId="0" borderId="15" xfId="32" applyNumberFormat="1" applyFont="1" applyBorder="1">
      <alignment horizontal="center" vertical="center" wrapText="1"/>
    </xf>
    <xf numFmtId="0" fontId="7" fillId="12" borderId="7" xfId="47" applyFont="1" applyFill="1" applyBorder="1" applyAlignment="1">
      <alignment horizontal="center" vertical="center"/>
    </xf>
    <xf numFmtId="0" fontId="7" fillId="12" borderId="17" xfId="47" applyFont="1" applyFill="1" applyBorder="1" applyAlignment="1">
      <alignment horizontal="center" vertical="center"/>
    </xf>
    <xf numFmtId="49" fontId="41" fillId="10" borderId="13" xfId="0" applyFont="1" applyFill="1" applyBorder="1" applyAlignment="1">
      <alignment horizontal="left" vertical="center" indent="1"/>
    </xf>
    <xf numFmtId="49" fontId="54" fillId="0" borderId="0" xfId="51" applyNumberFormat="1" applyFont="1" applyAlignment="1">
      <alignment horizontal="center" vertical="center" wrapText="1"/>
    </xf>
    <xf numFmtId="3" fontId="54" fillId="0" borderId="0" xfId="52" applyNumberFormat="1" applyFont="1" applyAlignment="1">
      <alignment horizontal="center" vertical="center" wrapText="1"/>
    </xf>
    <xf numFmtId="49" fontId="41" fillId="10" borderId="14" xfId="38" applyFont="1" applyFill="1" applyBorder="1" applyAlignment="1">
      <alignment horizontal="left" vertical="center" indent="1"/>
    </xf>
    <xf numFmtId="49" fontId="56" fillId="0" borderId="5" xfId="35" applyNumberFormat="1" applyFont="1" applyBorder="1" applyAlignment="1">
      <alignment horizontal="left" vertical="center" wrapText="1" indent="1"/>
    </xf>
    <xf numFmtId="49" fontId="56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7" fillId="0" borderId="0" xfId="39" applyNumberFormat="1" applyBorder="1" applyAlignment="1">
      <alignment vertical="center"/>
    </xf>
    <xf numFmtId="0" fontId="57" fillId="0" borderId="0" xfId="39" applyNumberFormat="1" applyFont="1" applyAlignment="1">
      <alignment vertical="center"/>
    </xf>
    <xf numFmtId="0" fontId="43" fillId="0" borderId="0" xfId="39" applyNumberFormat="1" applyFont="1" applyAlignment="1">
      <alignment vertical="center"/>
    </xf>
    <xf numFmtId="0" fontId="43" fillId="0" borderId="0" xfId="39" applyNumberFormat="1" applyFont="1" applyBorder="1" applyAlignment="1">
      <alignment vertical="center"/>
    </xf>
    <xf numFmtId="0" fontId="57" fillId="0" borderId="0" xfId="39" applyNumberFormat="1" applyFont="1" applyBorder="1" applyAlignment="1">
      <alignment vertical="center"/>
    </xf>
    <xf numFmtId="0" fontId="23" fillId="0" borderId="0" xfId="39" applyNumberFormat="1" applyFont="1" applyBorder="1" applyAlignment="1">
      <alignment vertical="center"/>
    </xf>
    <xf numFmtId="0" fontId="58" fillId="0" borderId="0" xfId="39" applyNumberFormat="1" applyFont="1" applyBorder="1" applyAlignment="1">
      <alignment horizontal="center" vertical="center"/>
    </xf>
    <xf numFmtId="0" fontId="56" fillId="15" borderId="0" xfId="35" applyFont="1" applyFill="1" applyAlignment="1">
      <alignment vertical="top"/>
    </xf>
    <xf numFmtId="49" fontId="0" fillId="0" borderId="5" xfId="0" applyBorder="1" applyAlignment="1">
      <alignment horizontal="center" vertical="center" wrapText="1"/>
    </xf>
    <xf numFmtId="49" fontId="0" fillId="0" borderId="43" xfId="0" applyBorder="1" applyAlignment="1">
      <alignment horizontal="center" vertical="center" wrapText="1"/>
    </xf>
    <xf numFmtId="0" fontId="7" fillId="9" borderId="27" xfId="51" applyFont="1" applyFill="1" applyBorder="1" applyAlignment="1" applyProtection="1">
      <alignment horizontal="center" vertical="center" wrapText="1"/>
      <protection locked="0"/>
    </xf>
    <xf numFmtId="49" fontId="0" fillId="10" borderId="13" xfId="0" applyFill="1" applyBorder="1" applyAlignment="1">
      <alignment horizontal="right" vertical="center" wrapText="1"/>
    </xf>
    <xf numFmtId="49" fontId="0" fillId="10" borderId="14" xfId="0" applyFill="1" applyBorder="1" applyAlignment="1">
      <alignment horizontal="right" vertical="center" wrapText="1"/>
    </xf>
    <xf numFmtId="0" fontId="54" fillId="0" borderId="0" xfId="53" applyFont="1" applyFill="1" applyAlignment="1">
      <alignment horizontal="center" vertical="center" wrapText="1"/>
    </xf>
    <xf numFmtId="0" fontId="54" fillId="0" borderId="24" xfId="39" applyNumberFormat="1" applyFont="1" applyBorder="1" applyAlignment="1">
      <alignment vertical="center"/>
    </xf>
    <xf numFmtId="0" fontId="7" fillId="0" borderId="5" xfId="47" applyFont="1" applyBorder="1" applyAlignment="1">
      <alignment horizontal="center" vertical="center"/>
    </xf>
    <xf numFmtId="49" fontId="7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7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4" fillId="8" borderId="0" xfId="0" applyFont="1" applyFill="1">
      <alignment vertical="top"/>
    </xf>
    <xf numFmtId="0" fontId="49" fillId="0" borderId="0" xfId="50" applyFont="1" applyAlignment="1">
      <alignment vertical="center" wrapText="1"/>
    </xf>
    <xf numFmtId="0" fontId="50" fillId="0" borderId="0" xfId="50" applyFont="1" applyAlignment="1">
      <alignment vertical="center" wrapText="1"/>
    </xf>
    <xf numFmtId="0" fontId="50" fillId="0" borderId="0" xfId="53" applyFont="1" applyFill="1" applyAlignment="1">
      <alignment vertical="center" wrapText="1"/>
    </xf>
    <xf numFmtId="0" fontId="60" fillId="0" borderId="0" xfId="53" applyFont="1" applyFill="1" applyAlignment="1">
      <alignment vertical="center" wrapText="1"/>
    </xf>
    <xf numFmtId="0" fontId="60" fillId="0" borderId="0" xfId="39" applyNumberFormat="1" applyFont="1" applyAlignment="1">
      <alignment vertical="center"/>
    </xf>
    <xf numFmtId="49" fontId="51" fillId="0" borderId="0" xfId="0" applyFont="1" applyBorder="1">
      <alignment vertical="top"/>
    </xf>
    <xf numFmtId="0" fontId="51" fillId="0" borderId="0" xfId="53" applyFont="1" applyFill="1" applyAlignment="1">
      <alignment vertical="center" wrapText="1"/>
    </xf>
    <xf numFmtId="0" fontId="50" fillId="0" borderId="0" xfId="47" applyFont="1"/>
    <xf numFmtId="49" fontId="51" fillId="8" borderId="0" xfId="0" applyFont="1" applyFill="1">
      <alignment vertical="top"/>
    </xf>
    <xf numFmtId="49" fontId="51" fillId="0" borderId="0" xfId="0" applyFont="1">
      <alignment vertical="top"/>
    </xf>
    <xf numFmtId="49" fontId="58" fillId="0" borderId="0" xfId="0" applyFont="1">
      <alignment vertical="top"/>
    </xf>
    <xf numFmtId="0" fontId="54" fillId="0" borderId="0" xfId="50" applyFont="1" applyAlignment="1">
      <alignment vertical="center"/>
    </xf>
    <xf numFmtId="49" fontId="9" fillId="0" borderId="0" xfId="0" applyFont="1" applyBorder="1" applyAlignment="1">
      <alignment horizontal="left" vertical="top"/>
    </xf>
    <xf numFmtId="0" fontId="34" fillId="0" borderId="0" xfId="40" applyNumberFormat="1" applyFont="1" applyFill="1" applyBorder="1" applyAlignment="1">
      <alignment horizontal="justify" vertical="center" wrapText="1"/>
    </xf>
    <xf numFmtId="0" fontId="52" fillId="0" borderId="0" xfId="27" applyFill="1" applyBorder="1" applyAlignment="1" applyProtection="1">
      <alignment horizontal="left" vertical="top" wrapText="1" indent="1"/>
    </xf>
    <xf numFmtId="0" fontId="7" fillId="0" borderId="5" xfId="44" applyNumberFormat="1" applyBorder="1" applyAlignment="1">
      <alignment horizontal="center" vertical="center" wrapText="1"/>
    </xf>
    <xf numFmtId="0" fontId="7" fillId="0" borderId="5" xfId="53" applyFont="1" applyFill="1" applyBorder="1" applyAlignment="1">
      <alignment horizontal="center" vertical="center" wrapText="1"/>
    </xf>
    <xf numFmtId="0" fontId="7" fillId="9" borderId="27" xfId="50" applyFill="1" applyBorder="1" applyAlignment="1" applyProtection="1">
      <alignment horizontal="center" vertical="center" wrapText="1"/>
      <protection locked="0"/>
    </xf>
    <xf numFmtId="49" fontId="12" fillId="0" borderId="0" xfId="38" applyFont="1" applyBorder="1">
      <alignment vertical="top"/>
    </xf>
    <xf numFmtId="49" fontId="7" fillId="0" borderId="0" xfId="38" applyBorder="1">
      <alignment vertical="top"/>
    </xf>
    <xf numFmtId="49" fontId="33" fillId="0" borderId="0" xfId="38" applyFont="1" applyBorder="1" applyAlignment="1">
      <alignment horizontal="center" vertical="center"/>
    </xf>
    <xf numFmtId="0" fontId="77" fillId="0" borderId="0" xfId="31" applyFont="1" applyBorder="1" applyAlignment="1">
      <alignment vertical="center" wrapText="1"/>
    </xf>
    <xf numFmtId="49" fontId="54" fillId="0" borderId="0" xfId="39" applyFont="1">
      <alignment vertical="top"/>
    </xf>
    <xf numFmtId="49" fontId="33" fillId="0" borderId="0" xfId="38" applyFont="1" applyAlignment="1">
      <alignment horizontal="center" vertical="center" wrapText="1"/>
    </xf>
    <xf numFmtId="49" fontId="7" fillId="0" borderId="5" xfId="44" applyBorder="1" applyAlignment="1">
      <alignment horizontal="center" vertical="center" wrapText="1"/>
    </xf>
    <xf numFmtId="0" fontId="7" fillId="9" borderId="5" xfId="51" applyFont="1" applyFill="1" applyBorder="1" applyAlignment="1" applyProtection="1">
      <alignment horizontal="left" vertical="center" wrapText="1"/>
      <protection locked="0"/>
    </xf>
    <xf numFmtId="49" fontId="7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2" fillId="9" borderId="5" xfId="27" applyNumberFormat="1" applyFill="1" applyBorder="1" applyAlignment="1" applyProtection="1">
      <alignment horizontal="left" vertical="center" wrapText="1"/>
      <protection locked="0"/>
    </xf>
    <xf numFmtId="0" fontId="58" fillId="0" borderId="0" xfId="38" applyNumberFormat="1" applyFont="1">
      <alignment vertical="top"/>
    </xf>
    <xf numFmtId="49" fontId="58" fillId="0" borderId="0" xfId="38" applyFont="1">
      <alignment vertical="top"/>
    </xf>
    <xf numFmtId="0" fontId="7" fillId="10" borderId="12" xfId="53" applyFont="1" applyFill="1" applyBorder="1" applyAlignment="1">
      <alignment vertical="center" wrapText="1"/>
    </xf>
    <xf numFmtId="49" fontId="41" fillId="10" borderId="13" xfId="38" applyFont="1" applyFill="1" applyBorder="1" applyAlignment="1">
      <alignment horizontal="left" vertical="center"/>
    </xf>
    <xf numFmtId="49" fontId="27" fillId="10" borderId="13" xfId="38" applyFont="1" applyFill="1" applyBorder="1" applyAlignment="1">
      <alignment horizontal="center" vertical="top"/>
    </xf>
    <xf numFmtId="49" fontId="27" fillId="10" borderId="14" xfId="38" applyFont="1" applyFill="1" applyBorder="1" applyAlignment="1">
      <alignment horizontal="center" vertical="top"/>
    </xf>
    <xf numFmtId="49" fontId="7" fillId="0" borderId="5" xfId="38" applyBorder="1">
      <alignment vertical="top"/>
    </xf>
    <xf numFmtId="0" fontId="7" fillId="0" borderId="0" xfId="38" applyNumberFormat="1" applyBorder="1" applyAlignment="1"/>
    <xf numFmtId="0" fontId="78" fillId="0" borderId="0" xfId="38" applyNumberFormat="1" applyFont="1" applyBorder="1" applyAlignment="1">
      <alignment horizontal="center" vertical="center" wrapText="1"/>
    </xf>
    <xf numFmtId="0" fontId="12" fillId="0" borderId="0" xfId="38" applyNumberFormat="1" applyFont="1" applyBorder="1" applyAlignment="1"/>
    <xf numFmtId="49" fontId="7" fillId="0" borderId="5" xfId="0" applyFont="1" applyBorder="1">
      <alignment vertical="top"/>
    </xf>
    <xf numFmtId="49" fontId="54" fillId="0" borderId="0" xfId="38" applyFont="1">
      <alignment vertical="top"/>
    </xf>
    <xf numFmtId="0" fontId="58" fillId="0" borderId="0" xfId="53" applyFont="1" applyFill="1" applyAlignment="1">
      <alignment vertical="center" wrapText="1"/>
    </xf>
    <xf numFmtId="0" fontId="58" fillId="0" borderId="0" xfId="53" applyFont="1" applyFill="1" applyAlignment="1">
      <alignment vertical="center"/>
    </xf>
    <xf numFmtId="49" fontId="37" fillId="0" borderId="0" xfId="101">
      <alignment vertical="top"/>
    </xf>
    <xf numFmtId="49" fontId="0" fillId="0" borderId="25" xfId="0" applyBorder="1">
      <alignment vertical="top"/>
    </xf>
    <xf numFmtId="14" fontId="48" fillId="0" borderId="5" xfId="51" applyNumberFormat="1" applyFont="1" applyBorder="1" applyAlignment="1">
      <alignment horizontal="center" vertical="center" wrapText="1"/>
    </xf>
    <xf numFmtId="14" fontId="7" fillId="0" borderId="5" xfId="51" applyNumberFormat="1" applyFont="1" applyBorder="1" applyAlignment="1">
      <alignment horizontal="left" vertical="center" wrapText="1" indent="1"/>
    </xf>
    <xf numFmtId="49" fontId="73" fillId="10" borderId="13" xfId="38" applyFont="1" applyFill="1" applyBorder="1" applyAlignment="1">
      <alignment horizontal="center" vertical="center" wrapText="1"/>
    </xf>
    <xf numFmtId="0" fontId="29" fillId="0" borderId="0" xfId="53" applyFont="1" applyFill="1" applyAlignment="1">
      <alignment horizontal="center" vertical="top" wrapText="1"/>
    </xf>
    <xf numFmtId="14" fontId="7" fillId="7" borderId="5" xfId="51" applyNumberFormat="1" applyFont="1" applyFill="1" applyBorder="1" applyAlignment="1">
      <alignment horizontal="left" vertical="center" wrapText="1" indent="1"/>
    </xf>
    <xf numFmtId="49" fontId="7" fillId="0" borderId="5" xfId="53" applyNumberFormat="1" applyFont="1" applyFill="1" applyBorder="1" applyAlignment="1">
      <alignment horizontal="center" vertical="center" wrapText="1"/>
    </xf>
    <xf numFmtId="0" fontId="0" fillId="0" borderId="5" xfId="0" applyNumberFormat="1" applyBorder="1" applyAlignment="1">
      <alignment horizontal="center" vertical="center"/>
    </xf>
    <xf numFmtId="0" fontId="7" fillId="0" borderId="5" xfId="51" applyFont="1" applyBorder="1" applyAlignment="1">
      <alignment horizontal="center" vertical="center" wrapText="1"/>
    </xf>
    <xf numFmtId="0" fontId="82" fillId="0" borderId="0" xfId="43" applyFont="1" applyAlignment="1">
      <alignment horizontal="center" vertical="center" wrapText="1"/>
    </xf>
    <xf numFmtId="0" fontId="82" fillId="0" borderId="0" xfId="51" applyFont="1" applyAlignment="1">
      <alignment horizontal="center" vertical="center" wrapText="1"/>
    </xf>
    <xf numFmtId="0" fontId="82" fillId="0" borderId="0" xfId="0" applyNumberFormat="1" applyFont="1" applyBorder="1" applyAlignment="1">
      <alignment horizontal="center" vertical="center"/>
    </xf>
    <xf numFmtId="0" fontId="7" fillId="0" borderId="5" xfId="43" applyFont="1" applyBorder="1" applyAlignment="1">
      <alignment horizontal="left" vertical="center" wrapText="1" indent="1"/>
    </xf>
    <xf numFmtId="0" fontId="7" fillId="0" borderId="5" xfId="53" applyFont="1" applyFill="1" applyBorder="1" applyAlignment="1">
      <alignment vertical="center" wrapText="1"/>
    </xf>
    <xf numFmtId="0" fontId="7" fillId="0" borderId="5" xfId="43" applyFont="1" applyBorder="1" applyAlignment="1">
      <alignment horizontal="left" vertical="center" wrapText="1" indent="2"/>
    </xf>
    <xf numFmtId="0" fontId="7" fillId="0" borderId="5" xfId="43" applyFont="1" applyBorder="1" applyAlignment="1">
      <alignment horizontal="left" vertical="center" wrapText="1" indent="3"/>
    </xf>
    <xf numFmtId="0" fontId="7" fillId="0" borderId="5" xfId="43" applyFont="1" applyBorder="1" applyAlignment="1">
      <alignment horizontal="left" vertical="center" wrapText="1" indent="4"/>
    </xf>
    <xf numFmtId="49" fontId="7" fillId="0" borderId="19" xfId="53" applyNumberFormat="1" applyFont="1" applyFill="1" applyBorder="1" applyAlignment="1">
      <alignment horizontal="center" vertical="center" wrapText="1"/>
    </xf>
    <xf numFmtId="0" fontId="7" fillId="0" borderId="19" xfId="43" applyFont="1" applyBorder="1" applyAlignment="1">
      <alignment horizontal="left" vertical="center" wrapText="1" indent="2"/>
    </xf>
    <xf numFmtId="0" fontId="7" fillId="0" borderId="19" xfId="51" applyFont="1" applyBorder="1" applyAlignment="1">
      <alignment horizontal="left" vertical="center" wrapText="1"/>
    </xf>
    <xf numFmtId="49" fontId="7" fillId="0" borderId="19" xfId="53" applyNumberFormat="1" applyFont="1" applyFill="1" applyBorder="1" applyAlignment="1">
      <alignment vertical="center" wrapText="1"/>
    </xf>
    <xf numFmtId="49" fontId="7" fillId="0" borderId="0" xfId="53" applyNumberFormat="1" applyFont="1" applyFill="1" applyAlignment="1">
      <alignment horizontal="center" vertical="center" wrapText="1"/>
    </xf>
    <xf numFmtId="49" fontId="7" fillId="0" borderId="0" xfId="53" applyNumberFormat="1" applyFont="1" applyFill="1" applyAlignment="1">
      <alignment vertical="center" wrapText="1"/>
    </xf>
    <xf numFmtId="0" fontId="7" fillId="0" borderId="5" xfId="53" applyFont="1" applyFill="1" applyBorder="1" applyAlignment="1">
      <alignment horizontal="left" vertical="top" wrapText="1"/>
    </xf>
    <xf numFmtId="49" fontId="82" fillId="0" borderId="0" xfId="32" applyNumberFormat="1" applyFont="1" applyBorder="1">
      <alignment horizontal="center" vertical="center" wrapText="1"/>
    </xf>
    <xf numFmtId="0" fontId="7" fillId="0" borderId="0" xfId="43" applyFont="1" applyAlignment="1">
      <alignment horizontal="right" vertical="center" wrapText="1"/>
    </xf>
    <xf numFmtId="0" fontId="7" fillId="0" borderId="0" xfId="39" applyNumberFormat="1" applyBorder="1" applyAlignment="1">
      <alignment horizontal="right" vertical="center"/>
    </xf>
    <xf numFmtId="49" fontId="7" fillId="0" borderId="0" xfId="0" applyFont="1" applyAlignment="1">
      <alignment vertical="top" wrapText="1"/>
    </xf>
    <xf numFmtId="0" fontId="7" fillId="7" borderId="12" xfId="51" applyFont="1" applyFill="1" applyBorder="1" applyAlignment="1">
      <alignment horizontal="left" vertical="center" wrapText="1"/>
    </xf>
    <xf numFmtId="0" fontId="7" fillId="0" borderId="12" xfId="51" applyFont="1" applyBorder="1" applyAlignment="1">
      <alignment horizontal="center" vertical="center" wrapText="1"/>
    </xf>
    <xf numFmtId="49" fontId="0" fillId="0" borderId="5" xfId="0" applyBorder="1" applyAlignment="1">
      <alignment horizontal="justify" vertical="center" wrapText="1"/>
    </xf>
    <xf numFmtId="49" fontId="0" fillId="0" borderId="5" xfId="0" applyBorder="1" applyAlignment="1">
      <alignment vertical="top" wrapText="1"/>
    </xf>
    <xf numFmtId="49" fontId="7" fillId="0" borderId="0" xfId="99">
      <alignment vertical="top"/>
    </xf>
    <xf numFmtId="14" fontId="84" fillId="0" borderId="0" xfId="50" applyNumberFormat="1" applyFont="1" applyAlignment="1">
      <alignment horizontal="center" vertical="center" wrapText="1"/>
    </xf>
    <xf numFmtId="0" fontId="84" fillId="0" borderId="0" xfId="50" applyFont="1" applyAlignment="1">
      <alignment horizontal="left" vertical="center" wrapText="1"/>
    </xf>
    <xf numFmtId="0" fontId="58" fillId="0" borderId="0" xfId="50" applyFont="1" applyAlignment="1">
      <alignment vertical="center"/>
    </xf>
    <xf numFmtId="0" fontId="84" fillId="0" borderId="0" xfId="50" applyFont="1" applyAlignment="1">
      <alignment horizontal="center" vertical="center" wrapText="1"/>
    </xf>
    <xf numFmtId="0" fontId="85" fillId="0" borderId="0" xfId="50" applyFont="1" applyAlignment="1">
      <alignment horizontal="right" vertical="center" wrapText="1" indent="1"/>
    </xf>
    <xf numFmtId="0" fontId="85" fillId="0" borderId="37" xfId="51" applyFont="1" applyBorder="1" applyAlignment="1">
      <alignment horizontal="center" vertical="center" wrapText="1"/>
    </xf>
    <xf numFmtId="0" fontId="85" fillId="0" borderId="0" xfId="50" applyFont="1" applyAlignment="1">
      <alignment horizontal="center" vertical="center" wrapText="1"/>
    </xf>
    <xf numFmtId="0" fontId="85" fillId="0" borderId="0" xfId="50" applyFont="1" applyAlignment="1">
      <alignment vertical="center" wrapText="1"/>
    </xf>
    <xf numFmtId="0" fontId="58" fillId="0" borderId="0" xfId="50" applyFont="1" applyAlignment="1">
      <alignment horizontal="center" vertical="center" wrapText="1"/>
    </xf>
    <xf numFmtId="0" fontId="86" fillId="0" borderId="0" xfId="50" applyFont="1" applyAlignment="1">
      <alignment vertical="center" wrapText="1"/>
    </xf>
    <xf numFmtId="49" fontId="12" fillId="0" borderId="0" xfId="53" applyNumberFormat="1" applyFont="1" applyFill="1" applyAlignment="1">
      <alignment horizontal="center" vertical="center" wrapText="1"/>
    </xf>
    <xf numFmtId="0" fontId="9" fillId="0" borderId="0" xfId="53" applyFont="1" applyFill="1" applyAlignment="1">
      <alignment horizontal="center" vertical="center" wrapText="1"/>
    </xf>
    <xf numFmtId="0" fontId="89" fillId="0" borderId="0" xfId="53" applyFont="1" applyFill="1" applyAlignment="1">
      <alignment vertical="center" wrapText="1"/>
    </xf>
    <xf numFmtId="0" fontId="7" fillId="0" borderId="5" xfId="0" applyNumberFormat="1" applyFont="1" applyBorder="1" applyAlignment="1">
      <alignment vertical="top" wrapText="1"/>
    </xf>
    <xf numFmtId="49" fontId="7" fillId="0" borderId="5" xfId="0" applyFont="1" applyBorder="1" applyAlignment="1">
      <alignment vertical="top" wrapText="1"/>
    </xf>
    <xf numFmtId="49" fontId="7" fillId="0" borderId="43" xfId="38" applyBorder="1" applyAlignment="1">
      <alignment horizontal="center" vertical="center" wrapText="1"/>
    </xf>
    <xf numFmtId="49" fontId="0" fillId="0" borderId="5" xfId="53" applyNumberFormat="1" applyFont="1" applyFill="1" applyBorder="1" applyAlignment="1">
      <alignment horizontal="center" vertical="center" wrapText="1"/>
    </xf>
    <xf numFmtId="49" fontId="0" fillId="0" borderId="27" xfId="51" applyNumberFormat="1" applyFont="1" applyBorder="1" applyAlignment="1">
      <alignment horizontal="center" vertical="center" wrapText="1"/>
    </xf>
    <xf numFmtId="49" fontId="9" fillId="10" borderId="23" xfId="38" applyFont="1" applyFill="1" applyBorder="1" applyAlignment="1">
      <alignment horizontal="right" vertical="center" wrapText="1"/>
    </xf>
    <xf numFmtId="0" fontId="7" fillId="0" borderId="0" xfId="53" applyFont="1" applyFill="1" applyAlignment="1">
      <alignment horizontal="center" vertical="center" wrapText="1"/>
    </xf>
    <xf numFmtId="0" fontId="7" fillId="0" borderId="22" xfId="53" applyFont="1" applyFill="1" applyBorder="1" applyAlignment="1">
      <alignment horizontal="center" vertical="center" wrapText="1"/>
    </xf>
    <xf numFmtId="49" fontId="7" fillId="8" borderId="5" xfId="99" applyFill="1" applyBorder="1" applyAlignment="1">
      <alignment horizontal="center" vertical="center" wrapText="1"/>
    </xf>
    <xf numFmtId="0" fontId="90" fillId="0" borderId="0" xfId="53" applyFont="1" applyFill="1" applyAlignment="1">
      <alignment vertical="center" wrapText="1"/>
    </xf>
    <xf numFmtId="0" fontId="7" fillId="0" borderId="0" xfId="53" applyFont="1" applyFill="1" applyAlignment="1">
      <alignment horizontal="left" vertical="center" wrapText="1" indent="2"/>
    </xf>
    <xf numFmtId="0" fontId="77" fillId="0" borderId="0" xfId="55" applyFont="1" applyAlignment="1">
      <alignment vertical="center" wrapText="1"/>
    </xf>
    <xf numFmtId="0" fontId="0" fillId="0" borderId="5" xfId="53" applyFont="1" applyFill="1" applyBorder="1" applyAlignment="1">
      <alignment vertical="center" wrapText="1"/>
    </xf>
    <xf numFmtId="0" fontId="0" fillId="0" borderId="5" xfId="53" applyFont="1" applyFill="1" applyBorder="1" applyAlignment="1">
      <alignment horizontal="center" vertical="center" wrapText="1"/>
    </xf>
    <xf numFmtId="0" fontId="0" fillId="0" borderId="5" xfId="53" applyFont="1" applyFill="1" applyBorder="1" applyAlignment="1">
      <alignment horizontal="left" vertical="center" wrapText="1" indent="1"/>
    </xf>
    <xf numFmtId="0" fontId="0" fillId="9" borderId="5" xfId="27" applyNumberFormat="1" applyFont="1" applyFill="1" applyBorder="1" applyAlignment="1" applyProtection="1">
      <alignment horizontal="left" vertical="center" wrapText="1" indent="2"/>
      <protection locked="0"/>
    </xf>
    <xf numFmtId="49" fontId="41" fillId="10" borderId="13" xfId="99" applyFont="1" applyFill="1" applyBorder="1" applyAlignment="1">
      <alignment horizontal="left" vertical="center" indent="2"/>
    </xf>
    <xf numFmtId="49" fontId="27" fillId="10" borderId="14" xfId="99" applyFont="1" applyFill="1" applyBorder="1" applyAlignment="1">
      <alignment horizontal="center" vertical="top"/>
    </xf>
    <xf numFmtId="0" fontId="7" fillId="0" borderId="15" xfId="53" applyFont="1" applyFill="1" applyBorder="1" applyAlignment="1">
      <alignment vertical="center" wrapText="1"/>
    </xf>
    <xf numFmtId="49" fontId="27" fillId="10" borderId="13" xfId="99" applyFont="1" applyFill="1" applyBorder="1" applyAlignment="1">
      <alignment horizontal="center" vertical="top"/>
    </xf>
    <xf numFmtId="49" fontId="88" fillId="0" borderId="5" xfId="53" applyNumberFormat="1" applyFont="1" applyFill="1" applyBorder="1" applyAlignment="1">
      <alignment horizontal="center" vertical="center" wrapText="1"/>
    </xf>
    <xf numFmtId="0" fontId="88" fillId="0" borderId="5" xfId="27" applyNumberFormat="1" applyFont="1" applyFill="1" applyBorder="1" applyAlignment="1" applyProtection="1">
      <alignment horizontal="left" vertical="center" wrapText="1" indent="2"/>
    </xf>
    <xf numFmtId="49" fontId="91" fillId="0" borderId="12" xfId="27" applyNumberFormat="1" applyFont="1" applyFill="1" applyBorder="1" applyAlignment="1" applyProtection="1">
      <alignment horizontal="left" vertical="center" wrapText="1"/>
    </xf>
    <xf numFmtId="0" fontId="7" fillId="0" borderId="15" xfId="53" applyFont="1" applyFill="1" applyBorder="1" applyAlignment="1">
      <alignment vertical="top" wrapText="1"/>
    </xf>
    <xf numFmtId="0" fontId="7" fillId="0" borderId="22" xfId="53" applyFont="1" applyFill="1" applyBorder="1" applyAlignment="1">
      <alignment vertical="top" wrapText="1"/>
    </xf>
    <xf numFmtId="0" fontId="79" fillId="0" borderId="0" xfId="53" applyFont="1" applyFill="1" applyAlignment="1">
      <alignment horizontal="right" vertical="top" wrapText="1"/>
    </xf>
    <xf numFmtId="0" fontId="7" fillId="0" borderId="0" xfId="53" applyFont="1" applyFill="1" applyAlignment="1">
      <alignment vertical="top"/>
    </xf>
    <xf numFmtId="0" fontId="7" fillId="0" borderId="0" xfId="53" applyFont="1" applyFill="1" applyAlignment="1">
      <alignment vertical="top" wrapText="1"/>
    </xf>
    <xf numFmtId="0" fontId="3" fillId="15" borderId="0" xfId="53"/>
    <xf numFmtId="0" fontId="0" fillId="0" borderId="22" xfId="32" applyFont="1" applyBorder="1">
      <alignment horizontal="center" vertical="center" wrapText="1"/>
    </xf>
    <xf numFmtId="0" fontId="7" fillId="0" borderId="0" xfId="53" applyFont="1" applyFill="1" applyAlignment="1">
      <alignment horizontal="right" vertical="center"/>
    </xf>
    <xf numFmtId="49" fontId="0" fillId="0" borderId="0" xfId="0" applyBorder="1" applyAlignment="1">
      <alignment horizontal="left" vertical="center" indent="1"/>
    </xf>
    <xf numFmtId="49" fontId="13" fillId="9" borderId="5" xfId="27" applyNumberFormat="1" applyFont="1" applyFill="1" applyBorder="1" applyAlignment="1" applyProtection="1">
      <alignment horizontal="left" vertical="center" wrapText="1"/>
      <protection locked="0"/>
    </xf>
    <xf numFmtId="49" fontId="7" fillId="0" borderId="5" xfId="53" applyNumberFormat="1" applyFont="1" applyFill="1" applyBorder="1" applyAlignment="1">
      <alignment horizontal="left" vertical="center" wrapText="1"/>
    </xf>
    <xf numFmtId="49" fontId="0" fillId="9" borderId="14" xfId="27" applyNumberFormat="1" applyFont="1" applyFill="1" applyBorder="1" applyAlignment="1" applyProtection="1">
      <alignment horizontal="left" vertical="center" wrapText="1" indent="2"/>
      <protection locked="0"/>
    </xf>
    <xf numFmtId="0" fontId="7" fillId="0" borderId="5" xfId="51" applyFont="1" applyBorder="1" applyAlignment="1">
      <alignment horizontal="left" vertical="center" wrapText="1"/>
    </xf>
    <xf numFmtId="22" fontId="7" fillId="0" borderId="0" xfId="47" applyNumberFormat="1" applyFont="1" applyAlignment="1">
      <alignment horizontal="left" vertical="center" wrapText="1"/>
    </xf>
    <xf numFmtId="49" fontId="0" fillId="0" borderId="0" xfId="0" applyNumberFormat="1">
      <alignment vertical="top"/>
    </xf>
    <xf numFmtId="0" fontId="3" fillId="0" borderId="0" xfId="54" applyNumberFormat="1"/>
    <xf numFmtId="49" fontId="7" fillId="7" borderId="5" xfId="51" applyNumberFormat="1" applyFont="1" applyFill="1" applyBorder="1" applyAlignment="1" applyProtection="1">
      <alignment horizontal="center" vertical="center" wrapText="1"/>
    </xf>
    <xf numFmtId="49" fontId="7" fillId="7" borderId="27" xfId="50" applyNumberFormat="1" applyFill="1" applyBorder="1" applyAlignment="1" applyProtection="1">
      <alignment horizontal="center"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horizontal="center" vertical="center" wrapText="1"/>
    </xf>
    <xf numFmtId="0" fontId="58" fillId="0" borderId="0" xfId="53" applyFont="1" applyFill="1" applyAlignment="1" applyProtection="1">
      <alignment horizontal="left" vertical="center" wrapText="1" indent="1"/>
    </xf>
    <xf numFmtId="0" fontId="58" fillId="0" borderId="0" xfId="53" applyFont="1" applyFill="1" applyAlignment="1" applyProtection="1">
      <alignment horizontal="left" vertical="center" indent="1"/>
    </xf>
    <xf numFmtId="0" fontId="54" fillId="0" borderId="0" xfId="53" applyFont="1" applyFill="1" applyAlignment="1" applyProtection="1">
      <alignment horizontal="left" vertical="center" wrapText="1" indent="1"/>
    </xf>
    <xf numFmtId="0" fontId="59" fillId="0" borderId="0" xfId="53" applyFont="1" applyFill="1" applyAlignment="1" applyProtection="1">
      <alignment horizontal="left" vertical="center" wrapText="1" indent="1"/>
    </xf>
    <xf numFmtId="0" fontId="80" fillId="0" borderId="0" xfId="53" applyFont="1" applyFill="1" applyAlignment="1" applyProtection="1">
      <alignment horizontal="left" vertical="center" indent="1"/>
    </xf>
    <xf numFmtId="0" fontId="59" fillId="0" borderId="0" xfId="53" applyFont="1" applyFill="1" applyAlignment="1" applyProtection="1">
      <alignment vertical="center" wrapText="1"/>
    </xf>
    <xf numFmtId="0" fontId="12" fillId="0" borderId="0" xfId="53" applyFont="1" applyFill="1" applyAlignment="1" applyProtection="1">
      <alignment vertical="center" wrapText="1"/>
    </xf>
    <xf numFmtId="0" fontId="7" fillId="0" borderId="0" xfId="53" applyFont="1" applyFill="1" applyAlignment="1" applyProtection="1">
      <alignment vertical="center" wrapText="1"/>
    </xf>
    <xf numFmtId="0" fontId="33" fillId="0" borderId="0" xfId="53" applyFont="1" applyFill="1" applyAlignment="1" applyProtection="1">
      <alignment horizontal="center" vertical="center" wrapText="1"/>
    </xf>
    <xf numFmtId="0" fontId="7" fillId="0" borderId="0" xfId="53" applyFont="1" applyFill="1" applyAlignment="1" applyProtection="1">
      <alignment horizontal="right" vertical="center" wrapText="1"/>
    </xf>
    <xf numFmtId="0" fontId="58" fillId="0" borderId="0" xfId="53" applyFont="1" applyFill="1" applyAlignment="1" applyProtection="1">
      <alignment vertical="center"/>
    </xf>
    <xf numFmtId="0" fontId="81" fillId="0" borderId="0" xfId="53" applyFont="1" applyFill="1" applyAlignment="1" applyProtection="1">
      <alignment vertical="center"/>
    </xf>
    <xf numFmtId="0" fontId="32" fillId="0" borderId="0" xfId="53" applyFont="1" applyFill="1" applyAlignment="1" applyProtection="1">
      <alignment vertical="center" wrapText="1"/>
    </xf>
    <xf numFmtId="0" fontId="77" fillId="0" borderId="0" xfId="53" applyFont="1" applyFill="1" applyAlignment="1" applyProtection="1">
      <alignment vertical="center" wrapText="1"/>
    </xf>
    <xf numFmtId="4" fontId="7" fillId="0" borderId="0" xfId="33" applyFill="1" applyBorder="1" applyAlignment="1" applyProtection="1">
      <alignment horizontal="right" vertical="center" wrapText="1"/>
    </xf>
    <xf numFmtId="0" fontId="7" fillId="0" borderId="0" xfId="49" applyFont="1" applyAlignment="1" applyProtection="1">
      <alignment horizontal="left" vertical="center" wrapText="1" indent="1"/>
    </xf>
    <xf numFmtId="49" fontId="7" fillId="0" borderId="0" xfId="38" applyProtection="1">
      <alignment vertical="top"/>
    </xf>
    <xf numFmtId="4" fontId="0" fillId="0" borderId="0" xfId="33" applyFont="1" applyFill="1" applyBorder="1" applyAlignment="1" applyProtection="1">
      <alignment horizontal="center" vertical="center" wrapText="1"/>
    </xf>
    <xf numFmtId="4" fontId="7" fillId="0" borderId="0" xfId="33" applyFill="1" applyBorder="1" applyAlignment="1" applyProtection="1">
      <alignment horizontal="center" vertical="center" wrapText="1"/>
    </xf>
    <xf numFmtId="170" fontId="7" fillId="0" borderId="5" xfId="53" applyNumberFormat="1" applyFont="1" applyFill="1" applyBorder="1" applyAlignment="1" applyProtection="1">
      <alignment horizontal="center" vertical="center" wrapText="1"/>
    </xf>
    <xf numFmtId="170" fontId="7" fillId="0" borderId="5" xfId="32" applyNumberFormat="1" applyFont="1" applyBorder="1" applyProtection="1">
      <alignment horizontal="center" vertical="center" wrapText="1"/>
    </xf>
    <xf numFmtId="0" fontId="7" fillId="0" borderId="0" xfId="53" applyFont="1" applyFill="1" applyAlignment="1" applyProtection="1">
      <alignment vertical="center"/>
    </xf>
    <xf numFmtId="0" fontId="29" fillId="0" borderId="0" xfId="53" applyFont="1" applyFill="1" applyAlignment="1" applyProtection="1">
      <alignment horizontal="center" vertical="center" wrapText="1"/>
    </xf>
    <xf numFmtId="49" fontId="29" fillId="0" borderId="13" xfId="32" applyNumberFormat="1" applyFont="1" applyBorder="1" applyProtection="1">
      <alignment horizontal="center" vertical="center" wrapText="1"/>
    </xf>
    <xf numFmtId="0" fontId="74" fillId="0" borderId="0" xfId="53" applyFont="1" applyFill="1" applyAlignment="1" applyProtection="1">
      <alignment vertical="center"/>
    </xf>
    <xf numFmtId="0" fontId="54" fillId="10" borderId="18" xfId="53" applyFont="1" applyFill="1" applyBorder="1" applyAlignment="1" applyProtection="1">
      <alignment horizontal="center" vertical="center" wrapText="1"/>
    </xf>
    <xf numFmtId="0" fontId="54" fillId="10" borderId="19" xfId="53" applyFont="1" applyFill="1" applyBorder="1" applyAlignment="1" applyProtection="1">
      <alignment horizontal="center" vertical="center" wrapText="1"/>
    </xf>
    <xf numFmtId="49" fontId="7" fillId="10" borderId="13" xfId="51" applyNumberFormat="1" applyFont="1" applyFill="1" applyBorder="1" applyAlignment="1" applyProtection="1">
      <alignment horizontal="center" vertical="center" wrapText="1"/>
    </xf>
    <xf numFmtId="49" fontId="54" fillId="10" borderId="19" xfId="53" applyNumberFormat="1" applyFont="1" applyFill="1" applyBorder="1" applyAlignment="1" applyProtection="1">
      <alignment horizontal="left" vertical="center" wrapText="1"/>
    </xf>
    <xf numFmtId="49" fontId="7" fillId="10" borderId="13" xfId="39" applyFill="1" applyBorder="1" applyAlignment="1" applyProtection="1">
      <alignment horizontal="left" vertical="center"/>
    </xf>
    <xf numFmtId="49" fontId="54" fillId="10" borderId="20" xfId="53" applyNumberFormat="1" applyFont="1" applyFill="1" applyBorder="1" applyAlignment="1" applyProtection="1">
      <alignment horizontal="left" vertical="center" wrapText="1"/>
    </xf>
    <xf numFmtId="0" fontId="7" fillId="0" borderId="24" xfId="53" applyFont="1" applyFill="1" applyBorder="1" applyAlignment="1" applyProtection="1">
      <alignment vertical="center"/>
    </xf>
    <xf numFmtId="0" fontId="0" fillId="0" borderId="0" xfId="53" applyFont="1" applyFill="1" applyAlignment="1" applyProtection="1">
      <alignment vertical="center" wrapText="1"/>
    </xf>
    <xf numFmtId="0" fontId="54" fillId="0" borderId="0" xfId="53" applyFont="1" applyFill="1" applyAlignment="1" applyProtection="1">
      <alignment vertical="center" wrapText="1"/>
    </xf>
    <xf numFmtId="14" fontId="48" fillId="0" borderId="5" xfId="51" applyNumberFormat="1" applyFont="1" applyBorder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14" fontId="7" fillId="0" borderId="5" xfId="51" applyNumberFormat="1" applyFont="1" applyBorder="1" applyAlignment="1" applyProtection="1">
      <alignment horizontal="left" vertical="center" wrapText="1" indent="1"/>
    </xf>
    <xf numFmtId="49" fontId="9" fillId="10" borderId="12" xfId="38" applyFont="1" applyFill="1" applyBorder="1" applyAlignment="1" applyProtection="1">
      <alignment horizontal="right" vertical="center" wrapText="1"/>
    </xf>
    <xf numFmtId="49" fontId="73" fillId="10" borderId="13" xfId="38" applyFont="1" applyFill="1" applyBorder="1" applyAlignment="1" applyProtection="1">
      <alignment horizontal="center" vertical="center" wrapText="1"/>
    </xf>
    <xf numFmtId="49" fontId="41" fillId="10" borderId="13" xfId="0" applyFont="1" applyFill="1" applyBorder="1" applyAlignment="1" applyProtection="1">
      <alignment horizontal="left" vertical="center" indent="1"/>
    </xf>
    <xf numFmtId="49" fontId="0" fillId="10" borderId="14" xfId="0" applyFill="1" applyBorder="1" applyAlignment="1" applyProtection="1">
      <alignment horizontal="right" vertical="center" wrapText="1"/>
    </xf>
    <xf numFmtId="0" fontId="60" fillId="0" borderId="0" xfId="53" applyFont="1" applyFill="1" applyAlignment="1" applyProtection="1">
      <alignment vertical="center" wrapText="1"/>
    </xf>
    <xf numFmtId="49" fontId="54" fillId="0" borderId="0" xfId="0" applyFont="1" applyProtection="1">
      <alignment vertical="top"/>
    </xf>
    <xf numFmtId="49" fontId="58" fillId="0" borderId="0" xfId="0" applyFont="1" applyProtection="1">
      <alignment vertical="top"/>
    </xf>
    <xf numFmtId="49" fontId="0" fillId="0" borderId="0" xfId="0" applyProtection="1">
      <alignment vertical="top"/>
    </xf>
    <xf numFmtId="49" fontId="33" fillId="0" borderId="5" xfId="32" applyNumberFormat="1" applyFont="1" applyBorder="1" applyAlignment="1" applyProtection="1">
      <alignment horizontal="center" vertical="top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49" fontId="7" fillId="7" borderId="5" xfId="53" applyNumberFormat="1" applyFont="1" applyFill="1" applyBorder="1" applyAlignment="1" applyProtection="1">
      <alignment horizontal="center" vertical="center" wrapText="1"/>
    </xf>
    <xf numFmtId="49" fontId="9" fillId="10" borderId="13" xfId="38" applyFont="1" applyFill="1" applyBorder="1" applyAlignment="1" applyProtection="1">
      <alignment horizontal="right" vertical="center" wrapText="1"/>
    </xf>
    <xf numFmtId="49" fontId="0" fillId="10" borderId="13" xfId="0" applyFill="1" applyBorder="1" applyAlignment="1" applyProtection="1">
      <alignment horizontal="right" vertical="center" wrapText="1"/>
    </xf>
    <xf numFmtId="49" fontId="41" fillId="10" borderId="13" xfId="38" applyFont="1" applyFill="1" applyBorder="1" applyAlignment="1" applyProtection="1">
      <alignment horizontal="left" vertical="center" indent="1"/>
    </xf>
    <xf numFmtId="49" fontId="7" fillId="10" borderId="13" xfId="38" applyFill="1" applyBorder="1" applyAlignment="1" applyProtection="1">
      <alignment horizontal="right" vertical="center" wrapText="1"/>
    </xf>
    <xf numFmtId="49" fontId="7" fillId="10" borderId="14" xfId="38" applyFill="1" applyBorder="1" applyAlignment="1" applyProtection="1">
      <alignment horizontal="right" vertical="center" wrapText="1"/>
    </xf>
    <xf numFmtId="0" fontId="7" fillId="0" borderId="53" xfId="53" applyFont="1" applyFill="1" applyBorder="1" applyAlignment="1" applyProtection="1">
      <alignment vertical="center" wrapText="1"/>
    </xf>
    <xf numFmtId="0" fontId="45" fillId="0" borderId="0" xfId="53" applyFont="1" applyFill="1" applyAlignment="1" applyProtection="1">
      <alignment vertical="center" wrapText="1"/>
    </xf>
    <xf numFmtId="0" fontId="10" fillId="0" borderId="0" xfId="53" applyFont="1" applyFill="1" applyAlignment="1" applyProtection="1">
      <alignment vertical="center" wrapText="1"/>
    </xf>
    <xf numFmtId="0" fontId="46" fillId="0" borderId="0" xfId="53" applyFont="1" applyFill="1" applyAlignment="1" applyProtection="1">
      <alignment horizontal="center" vertical="center" wrapText="1"/>
    </xf>
    <xf numFmtId="0" fontId="55" fillId="0" borderId="0" xfId="35" applyFont="1" applyProtection="1"/>
    <xf numFmtId="0" fontId="7" fillId="0" borderId="0" xfId="39" applyNumberFormat="1" applyAlignment="1" applyProtection="1">
      <alignment vertical="center"/>
    </xf>
    <xf numFmtId="0" fontId="54" fillId="0" borderId="0" xfId="39" applyNumberFormat="1" applyFont="1" applyAlignment="1" applyProtection="1">
      <alignment vertical="center"/>
    </xf>
    <xf numFmtId="0" fontId="60" fillId="0" borderId="0" xfId="39" applyNumberFormat="1" applyFont="1" applyAlignment="1" applyProtection="1">
      <alignment vertical="center"/>
    </xf>
    <xf numFmtId="0" fontId="7" fillId="0" borderId="0" xfId="39" applyNumberFormat="1" applyBorder="1" applyAlignment="1" applyProtection="1">
      <alignment vertical="center"/>
    </xf>
    <xf numFmtId="0" fontId="57" fillId="0" borderId="0" xfId="39" applyNumberFormat="1" applyFont="1" applyAlignment="1" applyProtection="1">
      <alignment vertical="center"/>
    </xf>
    <xf numFmtId="0" fontId="61" fillId="0" borderId="0" xfId="39" applyNumberFormat="1" applyFont="1" applyAlignment="1" applyProtection="1">
      <alignment vertical="center"/>
    </xf>
    <xf numFmtId="0" fontId="43" fillId="0" borderId="0" xfId="39" applyNumberFormat="1" applyFont="1" applyAlignment="1" applyProtection="1">
      <alignment vertical="center"/>
    </xf>
    <xf numFmtId="0" fontId="85" fillId="0" borderId="0" xfId="31" applyFont="1" applyBorder="1" applyAlignment="1" applyProtection="1">
      <alignment vertical="center" wrapText="1"/>
    </xf>
    <xf numFmtId="0" fontId="92" fillId="0" borderId="0" xfId="39" applyNumberFormat="1" applyFont="1" applyBorder="1" applyAlignment="1" applyProtection="1">
      <alignment vertical="center"/>
    </xf>
    <xf numFmtId="0" fontId="93" fillId="0" borderId="0" xfId="39" applyNumberFormat="1" applyFont="1" applyBorder="1" applyAlignment="1" applyProtection="1">
      <alignment vertical="center"/>
    </xf>
    <xf numFmtId="0" fontId="85" fillId="0" borderId="0" xfId="39" applyNumberFormat="1" applyFont="1" applyAlignment="1" applyProtection="1">
      <alignment vertical="center"/>
    </xf>
    <xf numFmtId="0" fontId="58" fillId="0" borderId="0" xfId="39" applyNumberFormat="1" applyFont="1" applyAlignment="1" applyProtection="1">
      <alignment vertical="center"/>
    </xf>
    <xf numFmtId="0" fontId="85" fillId="0" borderId="0" xfId="43" applyFont="1" applyAlignment="1" applyProtection="1">
      <alignment vertical="center" wrapText="1"/>
    </xf>
    <xf numFmtId="49" fontId="85" fillId="0" borderId="0" xfId="51" applyNumberFormat="1" applyFont="1" applyAlignment="1" applyProtection="1">
      <alignment horizontal="center" vertical="center" wrapText="1"/>
    </xf>
    <xf numFmtId="0" fontId="85" fillId="0" borderId="0" xfId="43" applyFont="1" applyAlignment="1" applyProtection="1">
      <alignment horizontal="right" vertical="center" wrapText="1"/>
    </xf>
    <xf numFmtId="0" fontId="88" fillId="0" borderId="0" xfId="39" applyNumberFormat="1" applyFont="1" applyAlignment="1" applyProtection="1">
      <alignment vertical="center"/>
    </xf>
    <xf numFmtId="0" fontId="23" fillId="0" borderId="0" xfId="39" applyNumberFormat="1" applyFont="1" applyBorder="1" applyAlignment="1" applyProtection="1">
      <alignment vertical="center"/>
    </xf>
    <xf numFmtId="0" fontId="43" fillId="0" borderId="0" xfId="39" applyNumberFormat="1" applyFont="1" applyBorder="1" applyAlignment="1" applyProtection="1">
      <alignment vertical="center"/>
    </xf>
    <xf numFmtId="0" fontId="7" fillId="0" borderId="0" xfId="43" applyFont="1" applyAlignment="1" applyProtection="1">
      <alignment vertical="center" wrapText="1"/>
    </xf>
    <xf numFmtId="0" fontId="7" fillId="0" borderId="0" xfId="43" applyFont="1" applyAlignment="1" applyProtection="1">
      <alignment horizontal="center" vertical="center" wrapText="1"/>
    </xf>
    <xf numFmtId="0" fontId="47" fillId="0" borderId="0" xfId="43" applyFont="1" applyAlignment="1" applyProtection="1">
      <alignment horizontal="center" vertical="center" wrapText="1"/>
    </xf>
    <xf numFmtId="0" fontId="7" fillId="0" borderId="5" xfId="43" applyFont="1" applyBorder="1" applyAlignment="1" applyProtection="1">
      <alignment horizontal="center" vertical="center" wrapText="1"/>
    </xf>
    <xf numFmtId="49" fontId="29" fillId="0" borderId="0" xfId="32" applyNumberFormat="1" applyFont="1" applyBorder="1" applyProtection="1">
      <alignment horizontal="center" vertical="center" wrapText="1"/>
    </xf>
    <xf numFmtId="49" fontId="29" fillId="0" borderId="5" xfId="32" applyNumberFormat="1" applyFont="1" applyBorder="1" applyProtection="1">
      <alignment horizontal="center" vertical="center" wrapText="1"/>
    </xf>
    <xf numFmtId="0" fontId="58" fillId="0" borderId="0" xfId="39" applyNumberFormat="1" applyFont="1" applyBorder="1" applyAlignment="1" applyProtection="1">
      <alignment horizontal="center" vertical="center"/>
    </xf>
    <xf numFmtId="0" fontId="7" fillId="0" borderId="0" xfId="32" applyFont="1" applyBorder="1" applyProtection="1">
      <alignment horizontal="center" vertical="center" wrapText="1"/>
    </xf>
    <xf numFmtId="0" fontId="7" fillId="10" borderId="12" xfId="32" applyFont="1" applyFill="1" applyBorder="1" applyProtection="1">
      <alignment horizontal="center" vertical="center" wrapText="1"/>
    </xf>
    <xf numFmtId="49" fontId="7" fillId="10" borderId="13" xfId="32" applyNumberFormat="1" applyFont="1" applyFill="1" applyBorder="1" applyProtection="1">
      <alignment horizontal="center" vertical="center" wrapText="1"/>
    </xf>
    <xf numFmtId="0" fontId="7" fillId="10" borderId="14" xfId="39" applyNumberFormat="1" applyFill="1" applyBorder="1" applyAlignment="1" applyProtection="1">
      <alignment vertical="center"/>
    </xf>
    <xf numFmtId="49" fontId="7" fillId="0" borderId="15" xfId="32" applyNumberFormat="1" applyFont="1" applyBorder="1" applyProtection="1">
      <alignment horizontal="center" vertical="center" wrapText="1"/>
    </xf>
    <xf numFmtId="49" fontId="7" fillId="0" borderId="5" xfId="32" applyNumberFormat="1" applyFont="1" applyBorder="1" applyProtection="1">
      <alignment horizontal="center" vertical="center" wrapText="1"/>
    </xf>
    <xf numFmtId="49" fontId="56" fillId="0" borderId="5" xfId="35" applyNumberFormat="1" applyFont="1" applyBorder="1" applyAlignment="1" applyProtection="1">
      <alignment horizontal="left" vertical="center" wrapText="1" indent="1"/>
    </xf>
    <xf numFmtId="49" fontId="41" fillId="10" borderId="14" xfId="38" applyFont="1" applyFill="1" applyBorder="1" applyAlignment="1" applyProtection="1">
      <alignment horizontal="left" vertical="center" indent="1"/>
    </xf>
    <xf numFmtId="49" fontId="9" fillId="10" borderId="14" xfId="38" applyFont="1" applyFill="1" applyBorder="1" applyAlignment="1" applyProtection="1">
      <alignment horizontal="right" vertical="center" wrapText="1"/>
    </xf>
    <xf numFmtId="0" fontId="33" fillId="0" borderId="0" xfId="53" applyFont="1" applyFill="1" applyAlignment="1" applyProtection="1">
      <alignment horizontal="center" vertical="top" wrapText="1"/>
    </xf>
    <xf numFmtId="49" fontId="9" fillId="10" borderId="23" xfId="38" applyFont="1" applyFill="1" applyBorder="1" applyAlignment="1" applyProtection="1">
      <alignment horizontal="right" vertical="center" wrapText="1"/>
    </xf>
    <xf numFmtId="0" fontId="56" fillId="15" borderId="0" xfId="35" applyFont="1" applyFill="1" applyAlignment="1" applyProtection="1">
      <alignment vertical="top"/>
    </xf>
    <xf numFmtId="49" fontId="7" fillId="0" borderId="0" xfId="51" applyNumberFormat="1" applyFont="1" applyAlignment="1" applyProtection="1">
      <alignment vertical="center" wrapText="1"/>
    </xf>
    <xf numFmtId="49" fontId="41" fillId="10" borderId="13" xfId="38" applyFont="1" applyFill="1" applyBorder="1" applyAlignment="1" applyProtection="1">
      <alignment horizontal="left" vertical="center" indent="2"/>
    </xf>
    <xf numFmtId="0" fontId="7" fillId="0" borderId="19" xfId="39" applyNumberFormat="1" applyBorder="1" applyAlignment="1" applyProtection="1">
      <alignment vertical="center"/>
    </xf>
    <xf numFmtId="49" fontId="7" fillId="0" borderId="0" xfId="39" applyProtection="1">
      <alignment vertical="top"/>
    </xf>
    <xf numFmtId="0" fontId="33" fillId="15" borderId="0" xfId="53" applyFont="1" applyAlignment="1">
      <alignment horizontal="center" vertical="top" wrapText="1"/>
    </xf>
    <xf numFmtId="49" fontId="52" fillId="9" borderId="5" xfId="27" applyNumberFormat="1" applyFont="1" applyFill="1" applyBorder="1" applyAlignment="1" applyProtection="1">
      <alignment horizontal="left" vertical="center" wrapText="1"/>
      <protection locked="0"/>
    </xf>
    <xf numFmtId="49" fontId="52" fillId="9" borderId="12" xfId="27" applyNumberFormat="1" applyFont="1" applyFill="1" applyBorder="1" applyAlignment="1" applyProtection="1">
      <alignment horizontal="left" vertical="center" wrapText="1"/>
      <protection locked="0"/>
    </xf>
    <xf numFmtId="49" fontId="33" fillId="0" borderId="0" xfId="0" applyFont="1" applyAlignment="1">
      <alignment horizontal="center" vertical="top" wrapText="1"/>
    </xf>
    <xf numFmtId="0" fontId="16" fillId="0" borderId="0" xfId="40" applyNumberFormat="1" applyFont="1" applyFill="1" applyBorder="1" applyAlignment="1">
      <alignment horizontal="justify" vertical="top" wrapText="1"/>
    </xf>
    <xf numFmtId="49" fontId="16" fillId="0" borderId="0" xfId="40" applyFont="1" applyFill="1" applyBorder="1" applyAlignment="1">
      <alignment horizontal="left" vertical="top" wrapText="1" indent="1"/>
    </xf>
    <xf numFmtId="49" fontId="16" fillId="0" borderId="9" xfId="40" applyFont="1" applyFill="1" applyBorder="1" applyAlignment="1">
      <alignment vertical="center" wrapText="1"/>
    </xf>
    <xf numFmtId="49" fontId="16" fillId="0" borderId="0" xfId="40" applyFont="1" applyFill="1" applyBorder="1" applyAlignment="1">
      <alignment vertical="center" wrapText="1"/>
    </xf>
    <xf numFmtId="0" fontId="0" fillId="0" borderId="0" xfId="0" applyNumberFormat="1">
      <alignment vertical="top"/>
    </xf>
    <xf numFmtId="0" fontId="0" fillId="0" borderId="0" xfId="0" applyNumberFormat="1" applyAlignment="1">
      <alignment vertical="center"/>
    </xf>
    <xf numFmtId="0" fontId="20" fillId="13" borderId="29" xfId="25" applyNumberFormat="1" applyFont="1" applyFill="1" applyBorder="1" applyAlignment="1">
      <alignment horizontal="center" vertical="center" wrapText="1"/>
    </xf>
    <xf numFmtId="0" fontId="20" fillId="13" borderId="31" xfId="25" applyNumberFormat="1" applyFont="1" applyFill="1" applyBorder="1" applyAlignment="1">
      <alignment horizontal="center" vertical="center" wrapText="1"/>
    </xf>
    <xf numFmtId="0" fontId="20" fillId="13" borderId="30" xfId="25" applyNumberFormat="1" applyFont="1" applyFill="1" applyBorder="1" applyAlignment="1">
      <alignment horizontal="center" vertical="center" wrapText="1"/>
    </xf>
    <xf numFmtId="49" fontId="16" fillId="0" borderId="9" xfId="40" applyFont="1" applyFill="1" applyBorder="1" applyAlignment="1">
      <alignment horizontal="left" vertical="center" wrapText="1"/>
    </xf>
    <xf numFmtId="49" fontId="16" fillId="0" borderId="0" xfId="40" applyFont="1" applyFill="1" applyBorder="1" applyAlignment="1">
      <alignment horizontal="left" vertical="center" wrapText="1"/>
    </xf>
    <xf numFmtId="49" fontId="27" fillId="0" borderId="0" xfId="30" applyNumberFormat="1" applyFont="1" applyFill="1" applyBorder="1" applyAlignment="1" applyProtection="1">
      <alignment horizontal="left" vertical="top" wrapText="1" indent="1"/>
    </xf>
    <xf numFmtId="0" fontId="16" fillId="0" borderId="0" xfId="40" applyNumberFormat="1" applyFont="1" applyFill="1" applyBorder="1" applyAlignment="1">
      <alignment horizontal="justify" vertical="center" wrapText="1"/>
    </xf>
    <xf numFmtId="49" fontId="16" fillId="0" borderId="0" xfId="40" applyFont="1" applyFill="1" applyBorder="1" applyAlignment="1">
      <alignment horizontal="left" wrapText="1"/>
    </xf>
    <xf numFmtId="0" fontId="20" fillId="0" borderId="0" xfId="19" applyFill="1" applyBorder="1" applyAlignment="1">
      <alignment horizontal="left" vertical="center" wrapText="1"/>
    </xf>
    <xf numFmtId="49" fontId="62" fillId="0" borderId="0" xfId="28" applyNumberFormat="1" applyFont="1" applyFill="1" applyBorder="1" applyAlignment="1" applyProtection="1">
      <alignment horizontal="left" vertical="top" wrapText="1"/>
    </xf>
    <xf numFmtId="0" fontId="20" fillId="0" borderId="16" xfId="19" applyFill="1" applyBorder="1" applyAlignment="1">
      <alignment horizontal="left" vertical="center" wrapText="1"/>
    </xf>
    <xf numFmtId="0" fontId="20" fillId="0" borderId="21" xfId="19" applyFill="1" applyBorder="1" applyAlignment="1">
      <alignment horizontal="left" vertical="center" wrapText="1"/>
    </xf>
    <xf numFmtId="0" fontId="20" fillId="0" borderId="24" xfId="19" applyFill="1" applyBorder="1" applyAlignment="1">
      <alignment horizontal="left" vertical="center" wrapText="1"/>
    </xf>
    <xf numFmtId="0" fontId="16" fillId="0" borderId="0" xfId="46" applyFont="1" applyAlignment="1">
      <alignment vertical="top" wrapText="1"/>
    </xf>
    <xf numFmtId="49" fontId="52" fillId="0" borderId="0" xfId="27" applyNumberFormat="1" applyBorder="1" applyAlignment="1" applyProtection="1">
      <alignment vertical="center"/>
    </xf>
    <xf numFmtId="0" fontId="20" fillId="0" borderId="0" xfId="19" applyFill="1" applyBorder="1" applyAlignment="1">
      <alignment horizontal="left" vertical="top" wrapText="1"/>
    </xf>
    <xf numFmtId="49" fontId="16" fillId="0" borderId="0" xfId="40" applyFont="1" applyFill="1" applyBorder="1" applyAlignment="1">
      <alignment horizontal="justify" vertical="justify" wrapText="1"/>
    </xf>
    <xf numFmtId="49" fontId="0" fillId="0" borderId="0" xfId="0" applyBorder="1">
      <alignment vertical="top"/>
    </xf>
    <xf numFmtId="0" fontId="35" fillId="0" borderId="0" xfId="40" applyNumberFormat="1" applyFont="1" applyFill="1" applyBorder="1" applyAlignment="1">
      <alignment horizontal="left" vertical="center" wrapText="1"/>
    </xf>
    <xf numFmtId="0" fontId="34" fillId="0" borderId="0" xfId="40" applyNumberFormat="1" applyFont="1" applyFill="1" applyBorder="1" applyAlignment="1">
      <alignment horizontal="justify" vertical="top" wrapText="1"/>
    </xf>
    <xf numFmtId="0" fontId="7" fillId="0" borderId="31" xfId="50" applyBorder="1" applyAlignment="1">
      <alignment horizontal="left" vertical="center" wrapText="1" indent="1"/>
    </xf>
    <xf numFmtId="0" fontId="7" fillId="0" borderId="0" xfId="50" applyAlignment="1">
      <alignment horizontal="justify" vertical="top" wrapText="1"/>
    </xf>
    <xf numFmtId="170" fontId="7" fillId="0" borderId="12" xfId="53" applyNumberFormat="1" applyFont="1" applyFill="1" applyBorder="1" applyAlignment="1" applyProtection="1">
      <alignment horizontal="center" vertical="center" wrapText="1"/>
    </xf>
    <xf numFmtId="170" fontId="7" fillId="0" borderId="14" xfId="53" applyNumberFormat="1" applyFont="1" applyFill="1" applyBorder="1" applyAlignment="1" applyProtection="1">
      <alignment horizontal="center" vertical="center" wrapText="1"/>
    </xf>
    <xf numFmtId="170" fontId="7" fillId="0" borderId="5" xfId="53" applyNumberFormat="1" applyFont="1" applyFill="1" applyBorder="1" applyAlignment="1" applyProtection="1">
      <alignment horizontal="center" vertical="center" wrapText="1"/>
    </xf>
    <xf numFmtId="49" fontId="29" fillId="0" borderId="13" xfId="32" applyNumberFormat="1" applyFont="1" applyBorder="1" applyProtection="1">
      <alignment horizontal="center" vertical="center" wrapText="1"/>
    </xf>
    <xf numFmtId="0" fontId="20" fillId="0" borderId="14" xfId="31" applyFont="1" applyBorder="1" applyAlignment="1" applyProtection="1">
      <alignment horizontal="left" vertical="center" wrapText="1" indent="1"/>
    </xf>
    <xf numFmtId="0" fontId="20" fillId="0" borderId="5" xfId="31" applyFont="1" applyBorder="1" applyAlignment="1" applyProtection="1">
      <alignment horizontal="left" vertical="center" wrapText="1" indent="1"/>
    </xf>
    <xf numFmtId="0" fontId="20" fillId="0" borderId="12" xfId="31" applyFont="1" applyBorder="1" applyAlignment="1" applyProtection="1">
      <alignment horizontal="left" vertical="center" wrapText="1" indent="1"/>
    </xf>
    <xf numFmtId="0" fontId="7" fillId="0" borderId="0" xfId="53" applyFont="1" applyFill="1" applyAlignment="1" applyProtection="1">
      <alignment horizontal="center" vertical="center" wrapText="1"/>
    </xf>
    <xf numFmtId="49" fontId="7" fillId="0" borderId="0" xfId="51" applyNumberFormat="1" applyFont="1" applyAlignment="1" applyProtection="1">
      <alignment horizontal="center" vertical="center" wrapText="1"/>
    </xf>
    <xf numFmtId="0" fontId="7" fillId="0" borderId="5" xfId="53" applyFont="1" applyFill="1" applyBorder="1" applyAlignment="1" applyProtection="1">
      <alignment horizontal="center" vertical="center" wrapText="1"/>
    </xf>
    <xf numFmtId="4" fontId="7" fillId="0" borderId="5" xfId="33" applyFill="1" applyBorder="1" applyAlignment="1" applyProtection="1">
      <alignment horizontal="center" vertical="center" wrapText="1"/>
    </xf>
    <xf numFmtId="0" fontId="7" fillId="0" borderId="25" xfId="53" applyFont="1" applyFill="1" applyBorder="1" applyAlignment="1" applyProtection="1">
      <alignment horizontal="left" vertical="center" wrapText="1"/>
    </xf>
    <xf numFmtId="14" fontId="7" fillId="7" borderId="5" xfId="51" applyNumberFormat="1" applyFont="1" applyFill="1" applyBorder="1" applyAlignment="1" applyProtection="1">
      <alignment horizontal="left" vertical="center" wrapText="1" indent="1"/>
    </xf>
    <xf numFmtId="0" fontId="33" fillId="0" borderId="16" xfId="53" applyFont="1" applyFill="1" applyBorder="1" applyAlignment="1" applyProtection="1">
      <alignment horizontal="center" vertical="top" wrapText="1"/>
    </xf>
    <xf numFmtId="0" fontId="29" fillId="0" borderId="16" xfId="53" applyFont="1" applyFill="1" applyBorder="1" applyAlignment="1" applyProtection="1">
      <alignment horizontal="center" vertical="top" wrapText="1"/>
    </xf>
    <xf numFmtId="0" fontId="7" fillId="7" borderId="15" xfId="53" applyFont="1" applyFill="1" applyBorder="1" applyAlignment="1" applyProtection="1">
      <alignment horizontal="left" vertical="center" wrapText="1" indent="1"/>
    </xf>
    <xf numFmtId="0" fontId="7" fillId="9" borderId="21" xfId="53" applyFont="1" applyFill="1" applyBorder="1" applyAlignment="1" applyProtection="1">
      <alignment horizontal="left" vertical="center" wrapText="1" indent="1"/>
    </xf>
    <xf numFmtId="0" fontId="7" fillId="9" borderId="22" xfId="53" applyFont="1" applyFill="1" applyBorder="1" applyAlignment="1" applyProtection="1">
      <alignment horizontal="left" vertical="center" wrapText="1" indent="1"/>
    </xf>
    <xf numFmtId="14" fontId="33" fillId="0" borderId="15" xfId="51" applyNumberFormat="1" applyFont="1" applyBorder="1" applyAlignment="1" applyProtection="1">
      <alignment horizontal="center" vertical="top" wrapText="1"/>
    </xf>
    <xf numFmtId="14" fontId="33" fillId="0" borderId="21" xfId="51" applyNumberFormat="1" applyFont="1" applyBorder="1" applyAlignment="1" applyProtection="1">
      <alignment horizontal="center" vertical="top" wrapText="1"/>
    </xf>
    <xf numFmtId="14" fontId="48" fillId="0" borderId="22" xfId="51" applyNumberFormat="1" applyFont="1" applyBorder="1" applyAlignment="1" applyProtection="1">
      <alignment horizontal="center" vertical="top" wrapText="1"/>
    </xf>
    <xf numFmtId="0" fontId="56" fillId="0" borderId="5" xfId="38" applyNumberFormat="1" applyFont="1" applyBorder="1" applyAlignment="1" applyProtection="1">
      <alignment horizontal="center" vertical="center" wrapText="1"/>
    </xf>
    <xf numFmtId="49" fontId="29" fillId="0" borderId="12" xfId="32" applyNumberFormat="1" applyFont="1" applyBorder="1" applyProtection="1">
      <alignment horizontal="center" vertical="center" wrapText="1"/>
    </xf>
    <xf numFmtId="49" fontId="29" fillId="0" borderId="14" xfId="32" applyNumberFormat="1" applyFont="1" applyBorder="1" applyProtection="1">
      <alignment horizontal="center" vertical="center" wrapText="1"/>
    </xf>
    <xf numFmtId="0" fontId="7" fillId="0" borderId="29" xfId="53" applyFont="1" applyFill="1" applyBorder="1" applyAlignment="1" applyProtection="1">
      <alignment horizontal="center" vertical="center" wrapText="1"/>
    </xf>
    <xf numFmtId="0" fontId="7" fillId="0" borderId="30" xfId="53" applyFont="1" applyFill="1" applyBorder="1" applyAlignment="1" applyProtection="1">
      <alignment horizontal="center" vertical="center" wrapText="1"/>
    </xf>
    <xf numFmtId="0" fontId="85" fillId="0" borderId="0" xfId="43" applyFont="1" applyAlignment="1" applyProtection="1">
      <alignment horizontal="right" vertical="center" wrapText="1"/>
    </xf>
    <xf numFmtId="0" fontId="7" fillId="7" borderId="15" xfId="51" applyFont="1" applyFill="1" applyBorder="1" applyAlignment="1" applyProtection="1">
      <alignment horizontal="left" vertical="center" wrapText="1" indent="2"/>
    </xf>
    <xf numFmtId="0" fontId="7" fillId="11" borderId="21" xfId="51" applyFont="1" applyFill="1" applyBorder="1" applyAlignment="1" applyProtection="1">
      <alignment horizontal="left" vertical="center" wrapText="1" indent="2"/>
    </xf>
    <xf numFmtId="0" fontId="7" fillId="11" borderId="22" xfId="51" applyFont="1" applyFill="1" applyBorder="1" applyAlignment="1" applyProtection="1">
      <alignment horizontal="left" vertical="center" wrapText="1" indent="2"/>
    </xf>
    <xf numFmtId="49" fontId="7" fillId="7" borderId="5" xfId="51" applyNumberFormat="1" applyFont="1" applyFill="1" applyBorder="1" applyAlignment="1" applyProtection="1">
      <alignment horizontal="center" vertical="center" wrapText="1"/>
    </xf>
    <xf numFmtId="49" fontId="7" fillId="11" borderId="5" xfId="51" applyNumberFormat="1" applyFont="1" applyFill="1" applyBorder="1" applyAlignment="1" applyProtection="1">
      <alignment horizontal="center" vertical="center" wrapText="1"/>
    </xf>
    <xf numFmtId="49" fontId="7" fillId="0" borderId="5" xfId="32" applyNumberFormat="1" applyFont="1" applyBorder="1" applyProtection="1">
      <alignment horizontal="center" vertical="center" wrapText="1"/>
    </xf>
    <xf numFmtId="14" fontId="48" fillId="0" borderId="15" xfId="51" applyNumberFormat="1" applyFont="1" applyBorder="1" applyAlignment="1" applyProtection="1">
      <alignment horizontal="center" vertical="center" wrapText="1"/>
    </xf>
    <xf numFmtId="14" fontId="48" fillId="0" borderId="21" xfId="51" applyNumberFormat="1" applyFont="1" applyBorder="1" applyAlignment="1" applyProtection="1">
      <alignment horizontal="center" vertical="center" wrapText="1"/>
    </xf>
    <xf numFmtId="0" fontId="56" fillId="0" borderId="15" xfId="35" applyFont="1" applyBorder="1" applyAlignment="1" applyProtection="1">
      <alignment horizontal="left" vertical="center" wrapText="1" indent="1"/>
    </xf>
    <xf numFmtId="0" fontId="56" fillId="0" borderId="22" xfId="35" applyFont="1" applyBorder="1" applyAlignment="1" applyProtection="1">
      <alignment horizontal="left" vertical="center" wrapText="1" indent="1"/>
    </xf>
    <xf numFmtId="49" fontId="7" fillId="7" borderId="12" xfId="51" applyNumberFormat="1" applyFont="1" applyFill="1" applyBorder="1" applyAlignment="1" applyProtection="1">
      <alignment horizontal="center" vertical="center" wrapText="1"/>
    </xf>
    <xf numFmtId="49" fontId="7" fillId="11" borderId="12" xfId="51" applyNumberFormat="1" applyFont="1" applyFill="1" applyBorder="1" applyAlignment="1" applyProtection="1">
      <alignment horizontal="center" vertical="center" wrapText="1"/>
    </xf>
    <xf numFmtId="14" fontId="48" fillId="0" borderId="5" xfId="51" applyNumberFormat="1" applyFont="1" applyBorder="1" applyAlignment="1" applyProtection="1">
      <alignment horizontal="center" vertical="center" wrapText="1"/>
    </xf>
    <xf numFmtId="0" fontId="7" fillId="0" borderId="14" xfId="53" applyFont="1" applyFill="1" applyBorder="1" applyAlignment="1" applyProtection="1">
      <alignment horizontal="center" vertical="center" wrapText="1"/>
    </xf>
    <xf numFmtId="0" fontId="7" fillId="15" borderId="0" xfId="43" applyFont="1" applyFill="1" applyAlignment="1" applyProtection="1">
      <alignment horizontal="center" vertical="center" wrapText="1"/>
    </xf>
    <xf numFmtId="0" fontId="7" fillId="0" borderId="5" xfId="43" applyFont="1" applyBorder="1" applyAlignment="1" applyProtection="1">
      <alignment horizontal="center" vertical="center" wrapText="1"/>
    </xf>
    <xf numFmtId="0" fontId="7" fillId="0" borderId="20" xfId="39" applyNumberFormat="1" applyBorder="1" applyAlignment="1" applyProtection="1">
      <alignment horizontal="left" vertical="center" wrapText="1" indent="1"/>
    </xf>
    <xf numFmtId="0" fontId="7" fillId="0" borderId="15" xfId="39" applyNumberFormat="1" applyBorder="1" applyAlignment="1" applyProtection="1">
      <alignment horizontal="left" vertical="center" wrapText="1" indent="1"/>
    </xf>
    <xf numFmtId="0" fontId="7" fillId="0" borderId="18" xfId="39" applyNumberFormat="1" applyBorder="1" applyAlignment="1" applyProtection="1">
      <alignment horizontal="left" vertical="center" wrapText="1" indent="1"/>
    </xf>
    <xf numFmtId="0" fontId="7" fillId="0" borderId="26" xfId="39" applyNumberFormat="1" applyBorder="1" applyAlignment="1" applyProtection="1">
      <alignment horizontal="left" vertical="center" indent="1"/>
    </xf>
    <xf numFmtId="0" fontId="7" fillId="0" borderId="22" xfId="39" applyNumberFormat="1" applyBorder="1" applyAlignment="1" applyProtection="1">
      <alignment horizontal="left" vertical="center" indent="1"/>
    </xf>
    <xf numFmtId="0" fontId="7" fillId="0" borderId="23" xfId="39" applyNumberFormat="1" applyBorder="1" applyAlignment="1" applyProtection="1">
      <alignment horizontal="left" vertical="center" indent="1"/>
    </xf>
    <xf numFmtId="0" fontId="85" fillId="0" borderId="0" xfId="39" applyNumberFormat="1" applyFont="1" applyBorder="1" applyAlignment="1" applyProtection="1">
      <alignment horizontal="center" vertical="center"/>
    </xf>
    <xf numFmtId="0" fontId="85" fillId="0" borderId="0" xfId="31" applyFont="1" applyBorder="1" applyProtection="1">
      <alignment horizontal="center" vertical="center" wrapText="1"/>
    </xf>
    <xf numFmtId="0" fontId="88" fillId="0" borderId="0" xfId="39" applyNumberFormat="1" applyFont="1" applyBorder="1" applyAlignment="1" applyProtection="1">
      <alignment horizontal="right" vertical="center"/>
    </xf>
    <xf numFmtId="0" fontId="7" fillId="0" borderId="0" xfId="53" applyFont="1" applyFill="1" applyAlignment="1">
      <alignment horizontal="left" vertical="top" wrapText="1"/>
    </xf>
    <xf numFmtId="0" fontId="7" fillId="0" borderId="19" xfId="31" applyFont="1" applyBorder="1" applyAlignment="1">
      <alignment horizontal="left" vertical="center" wrapText="1"/>
    </xf>
    <xf numFmtId="0" fontId="7" fillId="0" borderId="25" xfId="31" applyFont="1" applyBorder="1" applyAlignment="1">
      <alignment horizontal="left" vertical="center" wrapText="1"/>
    </xf>
    <xf numFmtId="49" fontId="35" fillId="0" borderId="25" xfId="0" applyFont="1" applyBorder="1" applyAlignment="1">
      <alignment horizontal="left" vertical="center" indent="1"/>
    </xf>
    <xf numFmtId="0" fontId="7" fillId="0" borderId="22" xfId="53" applyFont="1" applyFill="1" applyBorder="1" applyAlignment="1">
      <alignment horizontal="center" vertical="center" wrapText="1"/>
    </xf>
    <xf numFmtId="0" fontId="0" fillId="0" borderId="22" xfId="0" applyNumberFormat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0" fontId="20" fillId="0" borderId="13" xfId="55" applyFont="1" applyBorder="1" applyAlignment="1">
      <alignment horizontal="left" vertical="center" wrapText="1" indent="1"/>
    </xf>
    <xf numFmtId="0" fontId="7" fillId="0" borderId="12" xfId="53" applyFont="1" applyFill="1" applyBorder="1" applyAlignment="1">
      <alignment horizontal="center" vertical="center"/>
    </xf>
    <xf numFmtId="0" fontId="7" fillId="0" borderId="13" xfId="53" applyFont="1" applyFill="1" applyBorder="1" applyAlignment="1">
      <alignment horizontal="center" vertical="center"/>
    </xf>
    <xf numFmtId="0" fontId="7" fillId="0" borderId="14" xfId="53" applyFont="1" applyFill="1" applyBorder="1" applyAlignment="1">
      <alignment horizontal="center" vertical="center"/>
    </xf>
    <xf numFmtId="0" fontId="7" fillId="0" borderId="5" xfId="53" applyFont="1" applyFill="1" applyBorder="1" applyAlignment="1">
      <alignment horizontal="center" vertical="center"/>
    </xf>
    <xf numFmtId="0" fontId="7" fillId="0" borderId="15" xfId="53" applyFont="1" applyFill="1" applyBorder="1" applyAlignment="1">
      <alignment horizontal="left" vertical="top" wrapText="1"/>
    </xf>
    <xf numFmtId="0" fontId="7" fillId="0" borderId="21" xfId="53" applyFont="1" applyFill="1" applyBorder="1" applyAlignment="1">
      <alignment horizontal="left" vertical="top" wrapText="1"/>
    </xf>
    <xf numFmtId="0" fontId="7" fillId="0" borderId="22" xfId="53" applyFont="1" applyFill="1" applyBorder="1" applyAlignment="1">
      <alignment horizontal="left" vertical="top" wrapText="1"/>
    </xf>
    <xf numFmtId="49" fontId="7" fillId="0" borderId="0" xfId="38" applyBorder="1" applyAlignment="1">
      <alignment horizontal="left" vertical="top" wrapText="1"/>
    </xf>
    <xf numFmtId="0" fontId="20" fillId="0" borderId="13" xfId="31" applyFont="1" applyBorder="1" applyAlignment="1">
      <alignment horizontal="left" vertical="center" wrapText="1" indent="1"/>
    </xf>
    <xf numFmtId="0" fontId="7" fillId="0" borderId="5" xfId="44" applyNumberFormat="1" applyBorder="1" applyAlignment="1">
      <alignment horizontal="center" vertical="center" wrapText="1"/>
    </xf>
    <xf numFmtId="0" fontId="20" fillId="0" borderId="37" xfId="31" applyFont="1" applyBorder="1" applyAlignment="1">
      <alignment horizontal="left" vertical="center" wrapText="1" indent="1"/>
    </xf>
    <xf numFmtId="0" fontId="7" fillId="0" borderId="42" xfId="31" applyFont="1" applyBorder="1" applyAlignment="1">
      <alignment horizontal="left" vertical="center" wrapText="1" indent="1"/>
    </xf>
    <xf numFmtId="0" fontId="7" fillId="0" borderId="37" xfId="31" applyFont="1" applyBorder="1" applyAlignment="1">
      <alignment horizontal="left" vertical="center" wrapText="1" indent="1"/>
    </xf>
    <xf numFmtId="0" fontId="20" fillId="0" borderId="8" xfId="55" applyFont="1" applyBorder="1" applyAlignment="1">
      <alignment horizontal="left" vertical="center" indent="1"/>
    </xf>
    <xf numFmtId="0" fontId="10" fillId="0" borderId="0" xfId="50" applyFont="1" applyAlignment="1">
      <alignment horizontal="left" vertical="center" wrapText="1"/>
    </xf>
    <xf numFmtId="0" fontId="42" fillId="0" borderId="0" xfId="50" applyFont="1" applyAlignment="1">
      <alignment horizontal="left" vertical="top" wrapText="1"/>
    </xf>
    <xf numFmtId="0" fontId="10" fillId="0" borderId="0" xfId="50" applyFont="1" applyAlignment="1">
      <alignment horizontal="justify" vertical="top" wrapText="1"/>
    </xf>
    <xf numFmtId="0" fontId="42" fillId="0" borderId="0" xfId="50" applyFont="1" applyAlignment="1">
      <alignment horizontal="justify" vertical="top" wrapText="1"/>
    </xf>
    <xf numFmtId="0" fontId="9" fillId="8" borderId="15" xfId="0" applyNumberFormat="1" applyFont="1" applyFill="1" applyBorder="1" applyAlignment="1">
      <alignment horizontal="center" vertical="center" wrapText="1"/>
    </xf>
    <xf numFmtId="0" fontId="21" fillId="8" borderId="25" xfId="53" applyFont="1" applyFill="1" applyBorder="1" applyAlignment="1">
      <alignment horizontal="center" vertical="center" wrapText="1"/>
    </xf>
    <xf numFmtId="0" fontId="29" fillId="0" borderId="16" xfId="53" applyFont="1" applyFill="1" applyBorder="1" applyAlignment="1">
      <alignment horizontal="center" vertical="top" wrapText="1"/>
    </xf>
    <xf numFmtId="0" fontId="7" fillId="0" borderId="5" xfId="53" applyFont="1" applyFill="1" applyBorder="1" applyAlignment="1">
      <alignment horizontal="center" vertical="center" wrapText="1"/>
    </xf>
    <xf numFmtId="0" fontId="7" fillId="9" borderId="5" xfId="53" applyFont="1" applyFill="1" applyBorder="1" applyAlignment="1" applyProtection="1">
      <alignment horizontal="left" vertical="center" wrapText="1"/>
      <protection locked="0"/>
    </xf>
    <xf numFmtId="0" fontId="29" fillId="0" borderId="0" xfId="53" applyFont="1" applyFill="1" applyAlignment="1">
      <alignment horizontal="center" vertical="top" wrapText="1"/>
    </xf>
    <xf numFmtId="14" fontId="48" fillId="0" borderId="5" xfId="51" applyNumberFormat="1" applyFont="1" applyBorder="1" applyAlignment="1">
      <alignment horizontal="center" vertical="center" wrapText="1"/>
    </xf>
    <xf numFmtId="0" fontId="7" fillId="0" borderId="14" xfId="53" applyFont="1" applyFill="1" applyBorder="1" applyAlignment="1">
      <alignment horizontal="center" vertical="center" wrapText="1"/>
    </xf>
    <xf numFmtId="0" fontId="56" fillId="9" borderId="5" xfId="35" applyFont="1" applyFill="1" applyBorder="1" applyAlignment="1" applyProtection="1">
      <alignment horizontal="left" vertical="center" wrapText="1" indent="1"/>
      <protection locked="0"/>
    </xf>
    <xf numFmtId="0" fontId="56" fillId="9" borderId="5" xfId="35" applyFont="1" applyFill="1" applyBorder="1" applyAlignment="1" applyProtection="1">
      <alignment horizontal="left" vertical="top" indent="1"/>
      <protection locked="0"/>
    </xf>
    <xf numFmtId="49" fontId="7" fillId="11" borderId="5" xfId="51" applyNumberFormat="1" applyFont="1" applyFill="1" applyBorder="1" applyAlignment="1">
      <alignment horizontal="center" vertical="center" wrapText="1"/>
    </xf>
    <xf numFmtId="0" fontId="56" fillId="0" borderId="5" xfId="35" applyFont="1" applyBorder="1" applyAlignment="1">
      <alignment horizontal="left" vertical="center" wrapText="1" indent="1"/>
    </xf>
    <xf numFmtId="0" fontId="56" fillId="0" borderId="5" xfId="35" applyFont="1" applyBorder="1" applyAlignment="1">
      <alignment horizontal="left" vertical="top" indent="1"/>
    </xf>
    <xf numFmtId="14" fontId="7" fillId="7" borderId="5" xfId="51" applyNumberFormat="1" applyFont="1" applyFill="1" applyBorder="1" applyAlignment="1">
      <alignment horizontal="left" vertical="center" wrapText="1" indent="1"/>
    </xf>
    <xf numFmtId="49" fontId="7" fillId="0" borderId="5" xfId="32" applyNumberFormat="1" applyFont="1" applyBorder="1">
      <alignment horizontal="center" vertical="center" wrapText="1"/>
    </xf>
    <xf numFmtId="0" fontId="7" fillId="11" borderId="5" xfId="51" applyFont="1" applyFill="1" applyBorder="1" applyAlignment="1">
      <alignment horizontal="center" vertical="center" wrapText="1"/>
    </xf>
    <xf numFmtId="49" fontId="7" fillId="11" borderId="12" xfId="51" applyNumberFormat="1" applyFont="1" applyFill="1" applyBorder="1" applyAlignment="1">
      <alignment horizontal="center" vertical="center" wrapText="1"/>
    </xf>
    <xf numFmtId="0" fontId="7" fillId="0" borderId="0" xfId="31" applyFont="1" applyBorder="1">
      <alignment horizontal="center" vertical="center" wrapText="1"/>
    </xf>
    <xf numFmtId="0" fontId="7" fillId="15" borderId="0" xfId="43" applyFont="1" applyFill="1" applyAlignment="1">
      <alignment horizontal="center" vertical="center" wrapText="1"/>
    </xf>
  </cellXfs>
  <cellStyles count="135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ells 2" xfId="108"/>
    <cellStyle name="Currency [0]" xfId="16"/>
    <cellStyle name="currency1" xfId="96"/>
    <cellStyle name="Currency2" xfId="17"/>
    <cellStyle name="currency3" xfId="97"/>
    <cellStyle name="currency4" xfId="98"/>
    <cellStyle name="Followed Hyperlink" xfId="18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 4" xfId="25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/>
    <cellStyle name="Гиперссылка 2 2" xfId="29"/>
    <cellStyle name="Гиперссылка 3" xfId="107"/>
    <cellStyle name="Гиперссылка 4" xfId="30"/>
    <cellStyle name="Гиперссылка 4 2" xfId="109"/>
    <cellStyle name="Гиперссылка 5" xfId="118"/>
    <cellStyle name="Границы" xfId="119"/>
    <cellStyle name="Денежный" xfId="104" builtinId="4" hidden="1"/>
    <cellStyle name="Денежный [0]" xfId="105" builtinId="7" hidden="1"/>
    <cellStyle name="Заголовок" xfId="31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/>
    <cellStyle name="Значение" xfId="33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/>
    <cellStyle name="Обычный 12" xfId="110"/>
    <cellStyle name="Обычный 12 2" xfId="34"/>
    <cellStyle name="Обычный 12 3" xfId="120"/>
    <cellStyle name="Обычный 14" xfId="121"/>
    <cellStyle name="Обычный 14 2" xfId="122"/>
    <cellStyle name="Обычный 14 2 2" xfId="123"/>
    <cellStyle name="Обычный 14 3" xfId="124"/>
    <cellStyle name="Обычный 14 3 2" xfId="125"/>
    <cellStyle name="Обычный 14 4" xfId="126"/>
    <cellStyle name="Обычный 14 4 2" xfId="127"/>
    <cellStyle name="Обычный 14 5" xfId="128"/>
    <cellStyle name="Обычный 14 6" xfId="129"/>
    <cellStyle name="Обычный 14 7" xfId="130"/>
    <cellStyle name="Обычный 14 8" xfId="131"/>
    <cellStyle name="Обычный 14 9" xfId="132"/>
    <cellStyle name="Обычный 15" xfId="35"/>
    <cellStyle name="Обычный 2" xfId="36"/>
    <cellStyle name="Обычный 2 10 2" xfId="111"/>
    <cellStyle name="Обычный 2 2" xfId="37"/>
    <cellStyle name="Обычный 2 3" xfId="133"/>
    <cellStyle name="Обычный 2 4" xfId="101"/>
    <cellStyle name="Обычный 3" xfId="38"/>
    <cellStyle name="Обычный 3 2" xfId="39"/>
    <cellStyle name="Обычный 3 2 2" xfId="115"/>
    <cellStyle name="Обычный 3 3" xfId="40"/>
    <cellStyle name="Обычный 3 4" xfId="134"/>
    <cellStyle name="Обычный 4" xfId="100"/>
    <cellStyle name="Обычный 5" xfId="41"/>
    <cellStyle name="Обычный 5 2" xfId="112"/>
    <cellStyle name="Обычный 6" xfId="113"/>
    <cellStyle name="Обычный 7" xfId="114"/>
    <cellStyle name="Обычный 8" xfId="116"/>
    <cellStyle name="Обычный 9" xfId="117"/>
    <cellStyle name="Обычный_INVEST.WARM.PLAN.4.78(v0.1)" xfId="42"/>
    <cellStyle name="Обычный_JKH.OPEN.INFO.HVS(v3.5)_цены161210" xfId="43"/>
    <cellStyle name="Обычный_JKH.OPEN.INFO.PRICE.VO_v4.0(10.02.11)" xfId="44"/>
    <cellStyle name="Обычный_KRU.TARIFF.FACT-0.3" xfId="45"/>
    <cellStyle name="Обычный_KRU.TARIFF.TE.FACT(v0.5)_import_02.02 2" xfId="46"/>
    <cellStyle name="Обычный_MINENERGO.340.PRIL79(v0.1)" xfId="47"/>
    <cellStyle name="Обычный_PREDEL.JKH.2010(v1.3)" xfId="48"/>
    <cellStyle name="Обычный_razrabotka_sablonov_po_WKU" xfId="49"/>
    <cellStyle name="Обычный_SIMPLE_1_massive2" xfId="50"/>
    <cellStyle name="Обычный_ЖКУ_проект3" xfId="51"/>
    <cellStyle name="Обычный_Макет_налог на прибыль v 0.6" xfId="52"/>
    <cellStyle name="Обычный_Мониторинг инвестиций" xfId="53"/>
    <cellStyle name="Обычный_Новая проверка голубых" xfId="54"/>
    <cellStyle name="Обычный_Шаблон по источникам для Модуля Реестр (2)" xfId="55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6" builtinId="5" hidden="1"/>
    <cellStyle name="Связанная ячейка" xfId="66" builtinId="24" hidden="1"/>
    <cellStyle name="Текст предупреждения" xfId="68" builtinId="11" hidden="1"/>
    <cellStyle name="Финансовый" xfId="102" builtinId="3" hidden="1"/>
    <cellStyle name="Финансовый [0]" xfId="103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Relationship Id="rId4" Type="http://schemas.openxmlformats.org/officeDocument/2006/relationships/image" Target="../media/image2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3.png"/><Relationship Id="rId4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32</xdr:row>
      <xdr:rowOff>47625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29</xdr:row>
      <xdr:rowOff>155575</xdr:rowOff>
    </xdr:from>
    <xdr:to>
      <xdr:col>3</xdr:col>
      <xdr:colOff>0</xdr:colOff>
      <xdr:row>32</xdr:row>
      <xdr:rowOff>47625</xdr:rowOff>
    </xdr:to>
    <xdr:sp macro="[0]!Instruction.BlockClick" textlink="">
      <xdr:nvSpPr>
        <xdr:cNvPr id="4" name="InstrBlock_6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27</xdr:row>
      <xdr:rowOff>73025</xdr:rowOff>
    </xdr:from>
    <xdr:to>
      <xdr:col>3</xdr:col>
      <xdr:colOff>0</xdr:colOff>
      <xdr:row>29</xdr:row>
      <xdr:rowOff>155575</xdr:rowOff>
    </xdr:to>
    <xdr:sp macro="[0]!Instruction.BlockClick" textlink="">
      <xdr:nvSpPr>
        <xdr:cNvPr id="5" name="InstrBlock_5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24</xdr:row>
      <xdr:rowOff>180975</xdr:rowOff>
    </xdr:from>
    <xdr:to>
      <xdr:col>3</xdr:col>
      <xdr:colOff>0</xdr:colOff>
      <xdr:row>27</xdr:row>
      <xdr:rowOff>73025</xdr:rowOff>
    </xdr:to>
    <xdr:sp macro="[0]!Instruction.BlockClick" textlink="">
      <xdr:nvSpPr>
        <xdr:cNvPr id="6" name="InstrBlock_4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22</xdr:row>
      <xdr:rowOff>250825</xdr:rowOff>
    </xdr:from>
    <xdr:to>
      <xdr:col>3</xdr:col>
      <xdr:colOff>0</xdr:colOff>
      <xdr:row>24</xdr:row>
      <xdr:rowOff>180975</xdr:rowOff>
    </xdr:to>
    <xdr:sp macro="[0]!Instruction.BlockClick" textlink="">
      <xdr:nvSpPr>
        <xdr:cNvPr id="7" name="InstrBlock_3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20</xdr:row>
      <xdr:rowOff>149225</xdr:rowOff>
    </xdr:from>
    <xdr:to>
      <xdr:col>3</xdr:col>
      <xdr:colOff>0</xdr:colOff>
      <xdr:row>22</xdr:row>
      <xdr:rowOff>250825</xdr:rowOff>
    </xdr:to>
    <xdr:sp macro="[0]!Instruction.BlockClick" textlink="">
      <xdr:nvSpPr>
        <xdr:cNvPr id="8" name="InstrBlock_2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="" xmlns:a16="http://schemas.microsoft.com/office/drawing/2014/main" id="{00000000-0008-0000-00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="" xmlns:a16="http://schemas.microsoft.com/office/drawing/2014/main" id="{00000000-0008-0000-00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="" xmlns:a16="http://schemas.microsoft.com/office/drawing/2014/main" id="{00000000-0008-0000-00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20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20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="" xmlns:a16="http://schemas.microsoft.com/office/drawing/2014/main" id="{00000000-0008-0000-00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21</xdr:row>
      <xdr:rowOff>0</xdr:rowOff>
    </xdr:from>
    <xdr:to>
      <xdr:col>1</xdr:col>
      <xdr:colOff>428625</xdr:colOff>
      <xdr:row>22</xdr:row>
      <xdr:rowOff>209550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="" xmlns:a16="http://schemas.microsoft.com/office/drawing/2014/main" id="{00000000-0008-0000-00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22</xdr:row>
      <xdr:rowOff>285750</xdr:rowOff>
    </xdr:from>
    <xdr:to>
      <xdr:col>1</xdr:col>
      <xdr:colOff>428625</xdr:colOff>
      <xdr:row>24</xdr:row>
      <xdr:rowOff>152400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="" xmlns:a16="http://schemas.microsoft.com/office/drawing/2014/main" id="{00000000-0008-0000-00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25</xdr:row>
      <xdr:rowOff>38100</xdr:rowOff>
    </xdr:from>
    <xdr:to>
      <xdr:col>1</xdr:col>
      <xdr:colOff>428625</xdr:colOff>
      <xdr:row>27</xdr:row>
      <xdr:rowOff>57150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="" xmlns:a16="http://schemas.microsoft.com/office/drawing/2014/main" id="{00000000-0008-0000-00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27</xdr:row>
      <xdr:rowOff>123825</xdr:rowOff>
    </xdr:from>
    <xdr:to>
      <xdr:col>1</xdr:col>
      <xdr:colOff>428625</xdr:colOff>
      <xdr:row>29</xdr:row>
      <xdr:rowOff>123825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="" xmlns:a16="http://schemas.microsoft.com/office/drawing/2014/main" id="{00000000-0008-0000-00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30</xdr:row>
      <xdr:rowOff>28575</xdr:rowOff>
    </xdr:from>
    <xdr:to>
      <xdr:col>1</xdr:col>
      <xdr:colOff>447675</xdr:colOff>
      <xdr:row>32</xdr:row>
      <xdr:rowOff>28575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="" xmlns:a16="http://schemas.microsoft.com/office/drawing/2014/main" id="{00000000-0008-0000-00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="" xmlns:a16="http://schemas.microsoft.com/office/drawing/2014/main" id="{00000000-0008-0000-00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="" xmlns:a16="http://schemas.microsoft.com/office/drawing/2014/main" id="{00000000-0008-0000-00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32</xdr:row>
      <xdr:rowOff>76200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="" xmlns:a16="http://schemas.microsoft.com/office/drawing/2014/main" id="{00000000-0008-0000-00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="" xmlns:a16="http://schemas.microsoft.com/office/drawing/2014/main" id="{00000000-0008-0000-00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="" xmlns:a16="http://schemas.microsoft.com/office/drawing/2014/main" id="{00000000-0008-0000-00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="" xmlns:a16="http://schemas.microsoft.com/office/drawing/2014/main" id="{00000000-0008-0000-00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="" xmlns:a16="http://schemas.microsoft.com/office/drawing/2014/main" id="{00000000-0008-0000-00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="" xmlns:a16="http://schemas.microsoft.com/office/drawing/2014/main" id="{00000000-0008-0000-00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="" xmlns:a16="http://schemas.microsoft.com/office/drawing/2014/main" id="{00000000-0008-0000-00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=""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="" xmlns:a16="http://schemas.microsoft.com/office/drawing/2014/main" id="{00000000-0008-0000-00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=""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="" xmlns:a16="http://schemas.microsoft.com/office/drawing/2014/main" id="{00000000-0008-0000-00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=""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=""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="" xmlns:a16="http://schemas.microsoft.com/office/drawing/2014/main" id="{00000000-0008-0000-00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sp macro="" textlink="">
      <xdr:nvSpPr>
        <xdr:cNvPr id="193537" name="InstrWord" hidden="1">
          <a:extLst>
            <a:ext uri="{63B3BB69-23CF-44E3-9099-C40C66FF867C}">
              <a14:compatExt xmlns:a14="http://schemas.microsoft.com/office/drawing/2010/main" spid="_x0000_s193537"/>
            </a:ext>
            <a:ext uri="{FF2B5EF4-FFF2-40B4-BE49-F238E27FC236}">
              <a16:creationId xmlns="" xmlns:a16="http://schemas.microsoft.com/office/drawing/2014/main" xmlns:a14="http://schemas.microsoft.com/office/drawing/2010/main" xmlns:mc="http://schemas.openxmlformats.org/markup-compatibility/2006" id="{00000000-0008-0000-0000-000001F402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3" name="InstrWord" hidden="1"/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="" xmlns:a16="http://schemas.microsoft.com/office/drawing/2014/main" id="{00000000-0008-0000-01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30</xdr:row>
      <xdr:rowOff>0</xdr:rowOff>
    </xdr:from>
    <xdr:to>
      <xdr:col>6</xdr:col>
      <xdr:colOff>228600</xdr:colOff>
      <xdr:row>31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="" xmlns:a16="http://schemas.microsoft.com/office/drawing/2014/main" id="{00000000-0008-0000-0200-000021140700}"/>
            </a:ext>
          </a:extLst>
        </xdr:cNvPr>
        <xdr:cNvGrpSpPr>
          <a:grpSpLocks/>
        </xdr:cNvGrpSpPr>
      </xdr:nvGrpSpPr>
      <xdr:grpSpPr bwMode="auto">
        <a:xfrm>
          <a:off x="6515100" y="35242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="" xmlns:a16="http://schemas.microsoft.com/office/drawing/2014/main" id="{00000000-0008-0000-02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="" xmlns:a16="http://schemas.microsoft.com/office/drawing/2014/main" id="{00000000-0008-0000-02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44</xdr:row>
      <xdr:rowOff>47625</xdr:rowOff>
    </xdr:from>
    <xdr:to>
      <xdr:col>6</xdr:col>
      <xdr:colOff>1</xdr:colOff>
      <xdr:row>44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=""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=""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="" xmlns:a16="http://schemas.microsoft.com/office/drawing/2014/main" id="{00000000-0008-0000-02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5</xdr:row>
      <xdr:rowOff>9525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="" xmlns:a16="http://schemas.microsoft.com/office/drawing/2014/main" id="{00000000-0008-0000-02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="" xmlns:a16="http://schemas.microsoft.com/office/drawing/2014/main" id="{00000000-0008-0000-02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="" xmlns:a16="http://schemas.microsoft.com/office/drawing/2014/main" id="{00000000-0008-0000-02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="" xmlns:a16="http://schemas.microsoft.com/office/drawing/2014/main" id="{00000000-0008-0000-02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="" xmlns:a16="http://schemas.microsoft.com/office/drawing/2014/main" id="{00000000-0008-0000-02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="" xmlns:a16="http://schemas.microsoft.com/office/drawing/2014/main" id="{00000000-0008-0000-02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5</xdr:row>
      <xdr:rowOff>95250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=""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="" xmlns:a16="http://schemas.microsoft.com/office/drawing/2014/main" id="{00000000-0008-0000-03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=""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=""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=""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6</xdr:row>
      <xdr:rowOff>85726</xdr:rowOff>
    </xdr:from>
    <xdr:to>
      <xdr:col>11</xdr:col>
      <xdr:colOff>970083</xdr:colOff>
      <xdr:row>6</xdr:row>
      <xdr:rowOff>513617</xdr:rowOff>
    </xdr:to>
    <xdr:grpSp>
      <xdr:nvGrpSpPr>
        <xdr:cNvPr id="9" name="Группа 8">
          <a:extLst>
            <a:ext uri="{FF2B5EF4-FFF2-40B4-BE49-F238E27FC236}">
              <a16:creationId xmlns="" xmlns:a16="http://schemas.microsoft.com/office/drawing/2014/main" id="{00000000-0008-0000-0300-000009000000}"/>
            </a:ext>
          </a:extLst>
        </xdr:cNvPr>
        <xdr:cNvGrpSpPr/>
      </xdr:nvGrpSpPr>
      <xdr:grpSpPr>
        <a:xfrm>
          <a:off x="247650" y="409576"/>
          <a:ext cx="10676058" cy="427891"/>
          <a:chOff x="304799" y="752476"/>
          <a:chExt cx="10685583" cy="446941"/>
        </a:xfrm>
      </xdr:grpSpPr>
      <xdr:pic>
        <xdr:nvPicPr>
          <xdr:cNvPr id="10" name="Рисунок 1">
            <a:extLst>
              <a:ext uri="{FF2B5EF4-FFF2-40B4-BE49-F238E27FC236}">
                <a16:creationId xmlns="" xmlns:a16="http://schemas.microsoft.com/office/drawing/2014/main" id="{00000000-0008-0000-03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19177" y="829099"/>
            <a:ext cx="323850" cy="276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2" name="Прямоугольник 11">
            <a:extLst>
              <a:ext uri="{FF2B5EF4-FFF2-40B4-BE49-F238E27FC236}">
                <a16:creationId xmlns="" xmlns:a16="http://schemas.microsoft.com/office/drawing/2014/main" id="{00000000-0008-0000-0300-00000C000000}"/>
              </a:ext>
            </a:extLst>
          </xdr:cNvPr>
          <xdr:cNvSpPr/>
        </xdr:nvSpPr>
        <xdr:spPr>
          <a:xfrm>
            <a:off x="304799" y="752476"/>
            <a:ext cx="10685583" cy="446941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9050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Если организация на различных территориях осуществляет различные виды деятельности, а также имеет системы теплоснабжения, принадлежащие различным территориям, такие территории должны быть указаны </a:t>
            </a:r>
            <a:r>
              <a:rPr lang="ru-RU" sz="900" b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отдельных 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пунктах.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29</xdr:row>
      <xdr:rowOff>104775</xdr:rowOff>
    </xdr:from>
    <xdr:to>
      <xdr:col>5</xdr:col>
      <xdr:colOff>247650</xdr:colOff>
      <xdr:row>29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="" xmlns:a16="http://schemas.microsoft.com/office/drawing/2014/main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9524</xdr:rowOff>
    </xdr:from>
    <xdr:to>
      <xdr:col>2</xdr:col>
      <xdr:colOff>237600</xdr:colOff>
      <xdr:row>4</xdr:row>
      <xdr:rowOff>10274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="" xmlns:a16="http://schemas.microsoft.com/office/drawing/2014/main" id="{00000000-0008-0000-04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4"/>
          <a:ext cx="237600" cy="248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9524</xdr:rowOff>
    </xdr:from>
    <xdr:to>
      <xdr:col>2</xdr:col>
      <xdr:colOff>237600</xdr:colOff>
      <xdr:row>4</xdr:row>
      <xdr:rowOff>10274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="" xmlns:a16="http://schemas.microsoft.com/office/drawing/2014/main" id="{00000000-0008-0000-04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4"/>
          <a:ext cx="237600" cy="248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="" xmlns:a16="http://schemas.microsoft.com/office/drawing/2014/main" id="{00000000-0008-0000-04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="" xmlns:a16="http://schemas.microsoft.com/office/drawing/2014/main" id="{00000000-0008-0000-04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="" xmlns:a16="http://schemas.microsoft.com/office/drawing/2014/main" id="{00000000-0008-0000-04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2</xdr:col>
      <xdr:colOff>238125</xdr:colOff>
      <xdr:row>12</xdr:row>
      <xdr:rowOff>28575</xdr:rowOff>
    </xdr:from>
    <xdr:to>
      <xdr:col>13</xdr:col>
      <xdr:colOff>19050</xdr:colOff>
      <xdr:row>12</xdr:row>
      <xdr:rowOff>552450</xdr:rowOff>
    </xdr:to>
    <xdr:grpSp>
      <xdr:nvGrpSpPr>
        <xdr:cNvPr id="14" name="Группа 13">
          <a:extLst>
            <a:ext uri="{FF2B5EF4-FFF2-40B4-BE49-F238E27FC236}">
              <a16:creationId xmlns="" xmlns:a16="http://schemas.microsoft.com/office/drawing/2014/main" id="{00000000-0008-0000-0400-00000E000000}"/>
            </a:ext>
          </a:extLst>
        </xdr:cNvPr>
        <xdr:cNvGrpSpPr/>
      </xdr:nvGrpSpPr>
      <xdr:grpSpPr>
        <a:xfrm>
          <a:off x="238125" y="676275"/>
          <a:ext cx="13134975" cy="523875"/>
          <a:chOff x="257175" y="752476"/>
          <a:chExt cx="13134975" cy="523874"/>
        </a:xfrm>
      </xdr:grpSpPr>
      <xdr:pic>
        <xdr:nvPicPr>
          <xdr:cNvPr id="15" name="Рисунок 8">
            <a:extLst>
              <a:ext uri="{FF2B5EF4-FFF2-40B4-BE49-F238E27FC236}">
                <a16:creationId xmlns="" xmlns:a16="http://schemas.microsoft.com/office/drawing/2014/main" id="{00000000-0008-0000-0400-00000F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63569" y="802788"/>
            <a:ext cx="334800" cy="2772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6" name="Прямоугольник 15">
            <a:extLst>
              <a:ext uri="{FF2B5EF4-FFF2-40B4-BE49-F238E27FC236}">
                <a16:creationId xmlns="" xmlns:a16="http://schemas.microsoft.com/office/drawing/2014/main" id="{00000000-0008-0000-0400-000010000000}"/>
              </a:ext>
            </a:extLst>
          </xdr:cNvPr>
          <xdr:cNvSpPr/>
        </xdr:nvSpPr>
        <xdr:spPr>
          <a:xfrm>
            <a:off x="257175" y="752476"/>
            <a:ext cx="13134975" cy="523874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5875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1. Для</a:t>
            </a:r>
            <a:r>
              <a:rPr lang="ru-RU" sz="900" baseline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каждой системы теплоснабжения 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должна быть указана территория, в которую входят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муниципальные районы и муниципальные образования, на которой расположена данная система. На веб-портале РИ системы теплоснабжения будут отображены во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всех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МР/МО, входящих в указанную для них территорию.</a:t>
            </a:r>
          </a:p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2. Для каждого вида деятельности также необходимо указывать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территории, на которых осуществляется данный вид деятельности.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="" xmlns:a16="http://schemas.microsoft.com/office/drawing/2014/main" id="{00000000-0008-0000-07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="" xmlns:a16="http://schemas.microsoft.com/office/drawing/2014/main" id="{00000000-0008-0000-07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=""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=""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=""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=""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="" xmlns:a16="http://schemas.microsoft.com/office/drawing/2014/main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="" xmlns:a16="http://schemas.microsoft.com/office/drawing/2014/main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="" xmlns:a16="http://schemas.microsoft.com/office/drawing/2014/main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/>
  </sheetViews>
  <sheetFormatPr defaultRowHeight="11.25"/>
  <cols>
    <col min="1" max="1" width="3.28515625" customWidth="1"/>
    <col min="2" max="2" width="8.7109375" customWidth="1"/>
    <col min="3" max="3" width="22.28515625" customWidth="1"/>
    <col min="4" max="4" width="4.28515625" customWidth="1"/>
    <col min="5" max="6" width="4.42578125" customWidth="1"/>
    <col min="7" max="7" width="4.5703125" customWidth="1"/>
    <col min="8" max="25" width="4.42578125" customWidth="1"/>
    <col min="26" max="33" width="9.140625" style="92"/>
  </cols>
  <sheetData>
    <row r="1" spans="1:27" ht="10.5" customHeight="1">
      <c r="AA1" s="92" t="s">
        <v>66</v>
      </c>
    </row>
    <row r="2" spans="1:27" ht="16.5" customHeight="1">
      <c r="B2" s="409" t="str">
        <f>"Код отчёта: " &amp; GetCode()</f>
        <v>Код отчёта: FAS.JKH.OPEN.INFO.TERMS.WARM</v>
      </c>
      <c r="C2" s="409"/>
      <c r="D2" s="409"/>
      <c r="E2" s="409"/>
      <c r="F2" s="409"/>
      <c r="G2" s="409"/>
      <c r="V2" s="65"/>
    </row>
    <row r="3" spans="1:27" ht="18" customHeight="1">
      <c r="B3" s="410" t="str">
        <f>"Версия " &amp; GetVersion()</f>
        <v>Версия 1.0.2</v>
      </c>
      <c r="C3" s="410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V3" s="65"/>
      <c r="W3" s="65"/>
      <c r="X3" s="65"/>
      <c r="Y3" s="65"/>
    </row>
    <row r="4" spans="1:27" ht="6" customHeight="1"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</row>
    <row r="5" spans="1:27" ht="32.25" customHeight="1">
      <c r="B5" s="411" t="str">
        <f>Титульный!E5</f>
        <v>Информация об условиях, на которых осуществляется поставка товаров (оказание услуг)</v>
      </c>
      <c r="C5" s="412"/>
      <c r="D5" s="412"/>
      <c r="E5" s="412"/>
      <c r="F5" s="412"/>
      <c r="G5" s="412"/>
      <c r="H5" s="412"/>
      <c r="I5" s="412"/>
      <c r="J5" s="412"/>
      <c r="K5" s="412"/>
      <c r="L5" s="412"/>
      <c r="M5" s="412"/>
      <c r="N5" s="412"/>
      <c r="O5" s="412"/>
      <c r="P5" s="412"/>
      <c r="Q5" s="412"/>
      <c r="R5" s="412"/>
      <c r="S5" s="412"/>
      <c r="T5" s="412"/>
      <c r="U5" s="412"/>
      <c r="V5" s="412"/>
      <c r="W5" s="412"/>
      <c r="X5" s="412"/>
      <c r="Y5" s="413"/>
    </row>
    <row r="6" spans="1:27" ht="9.75" customHeight="1">
      <c r="A6" s="65"/>
      <c r="B6" s="93"/>
      <c r="C6" s="94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86"/>
    </row>
    <row r="7" spans="1:27" ht="15" hidden="1" customHeight="1">
      <c r="A7" s="65"/>
      <c r="B7" s="96"/>
      <c r="C7" s="97"/>
      <c r="D7" s="98"/>
      <c r="E7" s="405" t="s">
        <v>174</v>
      </c>
      <c r="F7" s="405"/>
      <c r="G7" s="405"/>
      <c r="H7" s="405"/>
      <c r="I7" s="405"/>
      <c r="J7" s="405"/>
      <c r="K7" s="405"/>
      <c r="L7" s="405"/>
      <c r="M7" s="405"/>
      <c r="N7" s="405"/>
      <c r="O7" s="405"/>
      <c r="P7" s="405"/>
      <c r="Q7" s="405"/>
      <c r="R7" s="405"/>
      <c r="S7" s="405"/>
      <c r="T7" s="405"/>
      <c r="U7" s="405"/>
      <c r="V7" s="405"/>
      <c r="W7" s="405"/>
      <c r="X7" s="405"/>
      <c r="Y7" s="87"/>
    </row>
    <row r="8" spans="1:27" ht="15" hidden="1" customHeight="1">
      <c r="A8" s="65"/>
      <c r="B8" s="96"/>
      <c r="C8" s="97"/>
      <c r="D8" s="98"/>
      <c r="E8" s="405"/>
      <c r="F8" s="405"/>
      <c r="G8" s="405"/>
      <c r="H8" s="405"/>
      <c r="I8" s="405"/>
      <c r="J8" s="405"/>
      <c r="K8" s="405"/>
      <c r="L8" s="405"/>
      <c r="M8" s="405"/>
      <c r="N8" s="405"/>
      <c r="O8" s="405"/>
      <c r="P8" s="405"/>
      <c r="Q8" s="405"/>
      <c r="R8" s="405"/>
      <c r="S8" s="405"/>
      <c r="T8" s="405"/>
      <c r="U8" s="405"/>
      <c r="V8" s="405"/>
      <c r="W8" s="405"/>
      <c r="X8" s="405"/>
      <c r="Y8" s="87"/>
    </row>
    <row r="9" spans="1:27" ht="15" hidden="1" customHeight="1">
      <c r="A9" s="65"/>
      <c r="B9" s="96"/>
      <c r="C9" s="97"/>
      <c r="D9" s="98"/>
      <c r="E9" s="405"/>
      <c r="F9" s="405"/>
      <c r="G9" s="405"/>
      <c r="H9" s="405"/>
      <c r="I9" s="405"/>
      <c r="J9" s="405"/>
      <c r="K9" s="405"/>
      <c r="L9" s="405"/>
      <c r="M9" s="405"/>
      <c r="N9" s="405"/>
      <c r="O9" s="405"/>
      <c r="P9" s="405"/>
      <c r="Q9" s="405"/>
      <c r="R9" s="405"/>
      <c r="S9" s="405"/>
      <c r="T9" s="405"/>
      <c r="U9" s="405"/>
      <c r="V9" s="405"/>
      <c r="W9" s="405"/>
      <c r="X9" s="405"/>
      <c r="Y9" s="87"/>
    </row>
    <row r="10" spans="1:27" ht="10.5" hidden="1" customHeight="1">
      <c r="A10" s="65"/>
      <c r="B10" s="96"/>
      <c r="C10" s="97"/>
      <c r="D10" s="98"/>
      <c r="E10" s="405"/>
      <c r="F10" s="405"/>
      <c r="G10" s="405"/>
      <c r="H10" s="405"/>
      <c r="I10" s="405"/>
      <c r="J10" s="405"/>
      <c r="K10" s="405"/>
      <c r="L10" s="405"/>
      <c r="M10" s="405"/>
      <c r="N10" s="405"/>
      <c r="O10" s="405"/>
      <c r="P10" s="405"/>
      <c r="Q10" s="405"/>
      <c r="R10" s="405"/>
      <c r="S10" s="405"/>
      <c r="T10" s="405"/>
      <c r="U10" s="405"/>
      <c r="V10" s="405"/>
      <c r="W10" s="405"/>
      <c r="X10" s="405"/>
      <c r="Y10" s="87"/>
    </row>
    <row r="11" spans="1:27" ht="27" hidden="1" customHeight="1">
      <c r="A11" s="65"/>
      <c r="B11" s="96"/>
      <c r="C11" s="97"/>
      <c r="D11" s="98"/>
      <c r="E11" s="405"/>
      <c r="F11" s="405"/>
      <c r="G11" s="405"/>
      <c r="H11" s="405"/>
      <c r="I11" s="405"/>
      <c r="J11" s="405"/>
      <c r="K11" s="405"/>
      <c r="L11" s="405"/>
      <c r="M11" s="405"/>
      <c r="N11" s="405"/>
      <c r="O11" s="405"/>
      <c r="P11" s="405"/>
      <c r="Q11" s="405"/>
      <c r="R11" s="405"/>
      <c r="S11" s="405"/>
      <c r="T11" s="405"/>
      <c r="U11" s="405"/>
      <c r="V11" s="405"/>
      <c r="W11" s="405"/>
      <c r="X11" s="405"/>
      <c r="Y11" s="87"/>
    </row>
    <row r="12" spans="1:27" ht="12" hidden="1" customHeight="1">
      <c r="A12" s="65"/>
      <c r="B12" s="96"/>
      <c r="C12" s="97"/>
      <c r="D12" s="98"/>
      <c r="E12" s="405"/>
      <c r="F12" s="405"/>
      <c r="G12" s="405"/>
      <c r="H12" s="405"/>
      <c r="I12" s="405"/>
      <c r="J12" s="405"/>
      <c r="K12" s="405"/>
      <c r="L12" s="405"/>
      <c r="M12" s="405"/>
      <c r="N12" s="405"/>
      <c r="O12" s="405"/>
      <c r="P12" s="405"/>
      <c r="Q12" s="405"/>
      <c r="R12" s="405"/>
      <c r="S12" s="405"/>
      <c r="T12" s="405"/>
      <c r="U12" s="405"/>
      <c r="V12" s="405"/>
      <c r="W12" s="405"/>
      <c r="X12" s="405"/>
      <c r="Y12" s="87"/>
    </row>
    <row r="13" spans="1:27" ht="38.25" hidden="1" customHeight="1">
      <c r="A13" s="65"/>
      <c r="B13" s="96"/>
      <c r="C13" s="97"/>
      <c r="D13" s="98"/>
      <c r="E13" s="405"/>
      <c r="F13" s="405"/>
      <c r="G13" s="405"/>
      <c r="H13" s="405"/>
      <c r="I13" s="405"/>
      <c r="J13" s="405"/>
      <c r="K13" s="405"/>
      <c r="L13" s="405"/>
      <c r="M13" s="405"/>
      <c r="N13" s="405"/>
      <c r="O13" s="405"/>
      <c r="P13" s="405"/>
      <c r="Q13" s="405"/>
      <c r="R13" s="405"/>
      <c r="S13" s="405"/>
      <c r="T13" s="405"/>
      <c r="U13" s="405"/>
      <c r="V13" s="405"/>
      <c r="W13" s="405"/>
      <c r="X13" s="405"/>
      <c r="Y13" s="88"/>
    </row>
    <row r="14" spans="1:27" ht="15" hidden="1" customHeight="1">
      <c r="A14" s="65"/>
      <c r="B14" s="96"/>
      <c r="C14" s="97"/>
      <c r="D14" s="98"/>
      <c r="E14" s="405"/>
      <c r="F14" s="405"/>
      <c r="G14" s="405"/>
      <c r="H14" s="405"/>
      <c r="I14" s="405"/>
      <c r="J14" s="405"/>
      <c r="K14" s="405"/>
      <c r="L14" s="405"/>
      <c r="M14" s="405"/>
      <c r="N14" s="405"/>
      <c r="O14" s="405"/>
      <c r="P14" s="405"/>
      <c r="Q14" s="405"/>
      <c r="R14" s="405"/>
      <c r="S14" s="405"/>
      <c r="T14" s="405"/>
      <c r="U14" s="405"/>
      <c r="V14" s="405"/>
      <c r="W14" s="405"/>
      <c r="X14" s="405"/>
      <c r="Y14" s="87"/>
    </row>
    <row r="15" spans="1:27" ht="15" hidden="1">
      <c r="A15" s="65"/>
      <c r="B15" s="96"/>
      <c r="C15" s="97"/>
      <c r="D15" s="98"/>
      <c r="E15" s="405"/>
      <c r="F15" s="405"/>
      <c r="G15" s="405"/>
      <c r="H15" s="405"/>
      <c r="I15" s="405"/>
      <c r="J15" s="405"/>
      <c r="K15" s="405"/>
      <c r="L15" s="405"/>
      <c r="M15" s="405"/>
      <c r="N15" s="405"/>
      <c r="O15" s="405"/>
      <c r="P15" s="405"/>
      <c r="Q15" s="405"/>
      <c r="R15" s="405"/>
      <c r="S15" s="405"/>
      <c r="T15" s="405"/>
      <c r="U15" s="405"/>
      <c r="V15" s="405"/>
      <c r="W15" s="405"/>
      <c r="X15" s="405"/>
      <c r="Y15" s="87"/>
    </row>
    <row r="16" spans="1:27" ht="15" hidden="1">
      <c r="A16" s="65"/>
      <c r="B16" s="96"/>
      <c r="C16" s="97"/>
      <c r="D16" s="98"/>
      <c r="E16" s="405"/>
      <c r="F16" s="405"/>
      <c r="G16" s="405"/>
      <c r="H16" s="405"/>
      <c r="I16" s="405"/>
      <c r="J16" s="405"/>
      <c r="K16" s="405"/>
      <c r="L16" s="405"/>
      <c r="M16" s="405"/>
      <c r="N16" s="405"/>
      <c r="O16" s="405"/>
      <c r="P16" s="405"/>
      <c r="Q16" s="405"/>
      <c r="R16" s="405"/>
      <c r="S16" s="405"/>
      <c r="T16" s="405"/>
      <c r="U16" s="405"/>
      <c r="V16" s="405"/>
      <c r="W16" s="405"/>
      <c r="X16" s="405"/>
      <c r="Y16" s="87"/>
    </row>
    <row r="17" spans="1:25" ht="15" hidden="1" customHeight="1">
      <c r="A17" s="65"/>
      <c r="B17" s="96"/>
      <c r="C17" s="97"/>
      <c r="D17" s="98"/>
      <c r="E17" s="405"/>
      <c r="F17" s="405"/>
      <c r="G17" s="405"/>
      <c r="H17" s="405"/>
      <c r="I17" s="405"/>
      <c r="J17" s="405"/>
      <c r="K17" s="405"/>
      <c r="L17" s="405"/>
      <c r="M17" s="405"/>
      <c r="N17" s="405"/>
      <c r="O17" s="405"/>
      <c r="P17" s="405"/>
      <c r="Q17" s="405"/>
      <c r="R17" s="405"/>
      <c r="S17" s="405"/>
      <c r="T17" s="405"/>
      <c r="U17" s="405"/>
      <c r="V17" s="405"/>
      <c r="W17" s="405"/>
      <c r="X17" s="405"/>
      <c r="Y17" s="87"/>
    </row>
    <row r="18" spans="1:25" ht="15" hidden="1">
      <c r="A18" s="65"/>
      <c r="B18" s="96"/>
      <c r="C18" s="97"/>
      <c r="D18" s="98"/>
      <c r="E18" s="405"/>
      <c r="F18" s="405"/>
      <c r="G18" s="405"/>
      <c r="H18" s="405"/>
      <c r="I18" s="405"/>
      <c r="J18" s="405"/>
      <c r="K18" s="405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87"/>
    </row>
    <row r="19" spans="1:25" ht="23.45" hidden="1" customHeight="1">
      <c r="A19" s="65"/>
      <c r="B19" s="96"/>
      <c r="C19" s="97"/>
      <c r="D19" s="99"/>
      <c r="E19" s="405"/>
      <c r="F19" s="405"/>
      <c r="G19" s="405"/>
      <c r="H19" s="405"/>
      <c r="I19" s="405"/>
      <c r="J19" s="405"/>
      <c r="K19" s="405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87"/>
    </row>
    <row r="20" spans="1:25" ht="15">
      <c r="A20" s="65"/>
      <c r="B20" s="96"/>
      <c r="C20" s="97"/>
      <c r="D20" s="99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  <c r="P20" s="100"/>
      <c r="Q20" s="100"/>
      <c r="R20" s="100"/>
      <c r="S20" s="100"/>
      <c r="T20" s="100"/>
      <c r="U20" s="100"/>
      <c r="V20" s="100"/>
      <c r="W20" s="100"/>
      <c r="X20" s="100"/>
      <c r="Y20" s="87"/>
    </row>
    <row r="21" spans="1:25" ht="14.25" customHeight="1">
      <c r="A21" s="65"/>
      <c r="B21" s="96"/>
      <c r="C21" s="97"/>
      <c r="D21" s="101"/>
      <c r="E21" s="108" t="s">
        <v>64</v>
      </c>
      <c r="F21" s="407" t="s">
        <v>68</v>
      </c>
      <c r="G21" s="408"/>
      <c r="H21" s="408"/>
      <c r="I21" s="408"/>
      <c r="J21" s="408"/>
      <c r="K21" s="408"/>
      <c r="L21" s="408"/>
      <c r="M21" s="408"/>
      <c r="N21" s="98"/>
      <c r="O21" s="110" t="s">
        <v>64</v>
      </c>
      <c r="P21" s="414" t="s">
        <v>65</v>
      </c>
      <c r="Q21" s="415"/>
      <c r="R21" s="415"/>
      <c r="S21" s="415"/>
      <c r="T21" s="415"/>
      <c r="U21" s="415"/>
      <c r="V21" s="415"/>
      <c r="W21" s="415"/>
      <c r="X21" s="415"/>
      <c r="Y21" s="87"/>
    </row>
    <row r="22" spans="1:25" ht="14.25" customHeight="1">
      <c r="A22" s="65"/>
      <c r="B22" s="96"/>
      <c r="C22" s="97"/>
      <c r="D22" s="101"/>
      <c r="E22" s="109" t="s">
        <v>64</v>
      </c>
      <c r="F22" s="407" t="s">
        <v>67</v>
      </c>
      <c r="G22" s="408"/>
      <c r="H22" s="408"/>
      <c r="I22" s="408"/>
      <c r="J22" s="408"/>
      <c r="K22" s="408"/>
      <c r="L22" s="408"/>
      <c r="M22" s="408"/>
      <c r="N22" s="98"/>
      <c r="O22" s="111" t="s">
        <v>64</v>
      </c>
      <c r="P22" s="414" t="s">
        <v>379</v>
      </c>
      <c r="Q22" s="415"/>
      <c r="R22" s="415"/>
      <c r="S22" s="415"/>
      <c r="T22" s="415"/>
      <c r="U22" s="415"/>
      <c r="V22" s="415"/>
      <c r="W22" s="415"/>
      <c r="X22" s="415"/>
      <c r="Y22" s="87"/>
    </row>
    <row r="23" spans="1:25" ht="27" customHeight="1">
      <c r="A23" s="65"/>
      <c r="B23" s="96"/>
      <c r="C23" s="97"/>
      <c r="D23" s="101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406"/>
      <c r="Q23" s="406"/>
      <c r="R23" s="406"/>
      <c r="S23" s="406"/>
      <c r="T23" s="406"/>
      <c r="U23" s="406"/>
      <c r="V23" s="406"/>
      <c r="W23" s="406"/>
      <c r="X23" s="98"/>
      <c r="Y23" s="87"/>
    </row>
    <row r="24" spans="1:25" ht="15" customHeight="1">
      <c r="A24" s="65"/>
      <c r="B24" s="96"/>
      <c r="C24" s="97"/>
      <c r="D24" s="101"/>
      <c r="E24" s="98"/>
      <c r="F24" s="98"/>
      <c r="G24" s="98"/>
      <c r="H24" s="98"/>
      <c r="I24" s="98"/>
      <c r="J24" s="98"/>
      <c r="K24" s="98"/>
      <c r="L24" s="98"/>
      <c r="M24" s="98"/>
      <c r="N24" s="98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87"/>
    </row>
    <row r="25" spans="1:25" ht="15" customHeight="1">
      <c r="A25" s="65"/>
      <c r="B25" s="96"/>
      <c r="C25" s="97"/>
      <c r="D25" s="101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87"/>
    </row>
    <row r="26" spans="1:25" ht="15" customHeight="1">
      <c r="A26" s="65"/>
      <c r="B26" s="96"/>
      <c r="C26" s="97"/>
      <c r="D26" s="101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87"/>
    </row>
    <row r="27" spans="1:25" ht="15" customHeight="1">
      <c r="A27" s="65"/>
      <c r="B27" s="96"/>
      <c r="C27" s="97"/>
      <c r="D27" s="101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87"/>
    </row>
    <row r="28" spans="1:25" ht="15" customHeight="1">
      <c r="A28" s="65"/>
      <c r="B28" s="96"/>
      <c r="C28" s="97"/>
      <c r="D28" s="101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87"/>
    </row>
    <row r="29" spans="1:25" ht="15" customHeight="1">
      <c r="A29" s="65"/>
      <c r="B29" s="96"/>
      <c r="C29" s="97"/>
      <c r="D29" s="101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87"/>
    </row>
    <row r="30" spans="1:25" ht="15" customHeight="1">
      <c r="A30" s="65"/>
      <c r="B30" s="96"/>
      <c r="C30" s="97"/>
      <c r="D30" s="101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87"/>
    </row>
    <row r="31" spans="1:25" ht="15" customHeight="1">
      <c r="A31" s="65"/>
      <c r="B31" s="96"/>
      <c r="C31" s="97"/>
      <c r="D31" s="101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87"/>
    </row>
    <row r="32" spans="1:25" ht="15" customHeight="1">
      <c r="A32" s="65"/>
      <c r="B32" s="96"/>
      <c r="C32" s="97"/>
      <c r="D32" s="101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87"/>
    </row>
    <row r="33" spans="1:25" ht="15" customHeight="1">
      <c r="A33" s="65"/>
      <c r="B33" s="96"/>
      <c r="C33" s="97"/>
      <c r="D33" s="99"/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100"/>
      <c r="Q33" s="100"/>
      <c r="R33" s="100"/>
      <c r="S33" s="100"/>
      <c r="T33" s="100"/>
      <c r="U33" s="100"/>
      <c r="V33" s="100"/>
      <c r="W33" s="100"/>
      <c r="X33" s="100"/>
      <c r="Y33" s="87"/>
    </row>
    <row r="34" spans="1:25" ht="11.1" customHeight="1">
      <c r="A34" s="65"/>
      <c r="B34" s="96"/>
      <c r="C34" s="97"/>
      <c r="D34" s="99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87"/>
    </row>
    <row r="35" spans="1:25" ht="24" hidden="1" customHeight="1">
      <c r="A35" s="65"/>
      <c r="B35" s="96"/>
      <c r="C35" s="97"/>
      <c r="D35" s="101"/>
      <c r="E35" s="405" t="s">
        <v>94</v>
      </c>
      <c r="F35" s="405"/>
      <c r="G35" s="405"/>
      <c r="H35" s="405"/>
      <c r="I35" s="405"/>
      <c r="J35" s="405"/>
      <c r="K35" s="405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87"/>
    </row>
    <row r="36" spans="1:25" ht="38.25" hidden="1" customHeight="1">
      <c r="A36" s="65"/>
      <c r="B36" s="96"/>
      <c r="C36" s="97"/>
      <c r="D36" s="101"/>
      <c r="E36" s="405"/>
      <c r="F36" s="405"/>
      <c r="G36" s="405"/>
      <c r="H36" s="405"/>
      <c r="I36" s="405"/>
      <c r="J36" s="405"/>
      <c r="K36" s="405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87"/>
    </row>
    <row r="37" spans="1:25" ht="9.75" hidden="1" customHeight="1">
      <c r="A37" s="65"/>
      <c r="B37" s="96"/>
      <c r="C37" s="97"/>
      <c r="D37" s="101"/>
      <c r="E37" s="405"/>
      <c r="F37" s="405"/>
      <c r="G37" s="405"/>
      <c r="H37" s="405"/>
      <c r="I37" s="405"/>
      <c r="J37" s="405"/>
      <c r="K37" s="405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87"/>
    </row>
    <row r="38" spans="1:25" ht="51" hidden="1" customHeight="1">
      <c r="A38" s="65"/>
      <c r="B38" s="96"/>
      <c r="C38" s="97"/>
      <c r="D38" s="101"/>
      <c r="E38" s="405"/>
      <c r="F38" s="405"/>
      <c r="G38" s="405"/>
      <c r="H38" s="405"/>
      <c r="I38" s="405"/>
      <c r="J38" s="405"/>
      <c r="K38" s="405"/>
      <c r="L38" s="405"/>
      <c r="M38" s="405"/>
      <c r="N38" s="405"/>
      <c r="O38" s="405"/>
      <c r="P38" s="405"/>
      <c r="Q38" s="405"/>
      <c r="R38" s="405"/>
      <c r="S38" s="405"/>
      <c r="T38" s="405"/>
      <c r="U38" s="405"/>
      <c r="V38" s="405"/>
      <c r="W38" s="405"/>
      <c r="X38" s="405"/>
      <c r="Y38" s="87"/>
    </row>
    <row r="39" spans="1:25" ht="15" hidden="1" customHeight="1">
      <c r="A39" s="65"/>
      <c r="B39" s="96"/>
      <c r="C39" s="97"/>
      <c r="D39" s="101"/>
      <c r="E39" s="405"/>
      <c r="F39" s="405"/>
      <c r="G39" s="405"/>
      <c r="H39" s="405"/>
      <c r="I39" s="405"/>
      <c r="J39" s="405"/>
      <c r="K39" s="405"/>
      <c r="L39" s="405"/>
      <c r="M39" s="405"/>
      <c r="N39" s="405"/>
      <c r="O39" s="405"/>
      <c r="P39" s="405"/>
      <c r="Q39" s="405"/>
      <c r="R39" s="405"/>
      <c r="S39" s="405"/>
      <c r="T39" s="405"/>
      <c r="U39" s="405"/>
      <c r="V39" s="405"/>
      <c r="W39" s="405"/>
      <c r="X39" s="405"/>
      <c r="Y39" s="87"/>
    </row>
    <row r="40" spans="1:25" ht="12" hidden="1" customHeight="1">
      <c r="A40" s="65"/>
      <c r="B40" s="96"/>
      <c r="C40" s="97"/>
      <c r="D40" s="101"/>
      <c r="E40" s="416"/>
      <c r="F40" s="416"/>
      <c r="G40" s="416"/>
      <c r="H40" s="416"/>
      <c r="I40" s="416"/>
      <c r="J40" s="416"/>
      <c r="K40" s="416"/>
      <c r="L40" s="416"/>
      <c r="M40" s="416"/>
      <c r="N40" s="416"/>
      <c r="O40" s="416"/>
      <c r="P40" s="416"/>
      <c r="Q40" s="416"/>
      <c r="R40" s="416"/>
      <c r="S40" s="416"/>
      <c r="T40" s="416"/>
      <c r="U40" s="416"/>
      <c r="V40" s="416"/>
      <c r="W40" s="416"/>
      <c r="X40" s="416"/>
      <c r="Y40" s="87"/>
    </row>
    <row r="41" spans="1:25" ht="15.95" hidden="1" customHeight="1">
      <c r="A41" s="65"/>
      <c r="B41" s="96"/>
      <c r="C41" s="97"/>
      <c r="D41" s="101"/>
      <c r="E41" s="417"/>
      <c r="F41" s="417"/>
      <c r="G41" s="417"/>
      <c r="H41" s="417"/>
      <c r="I41" s="417"/>
      <c r="J41" s="417"/>
      <c r="K41" s="417"/>
      <c r="L41" s="417"/>
      <c r="M41" s="417"/>
      <c r="N41" s="417"/>
      <c r="O41" s="417"/>
      <c r="P41" s="417"/>
      <c r="Q41" s="417"/>
      <c r="R41" s="417"/>
      <c r="S41" s="417"/>
      <c r="T41" s="417"/>
      <c r="U41" s="417"/>
      <c r="V41" s="417"/>
      <c r="W41" s="417"/>
      <c r="X41" s="417"/>
      <c r="Y41" s="87"/>
    </row>
    <row r="42" spans="1:25" ht="15.95" hidden="1" customHeight="1">
      <c r="A42" s="65"/>
      <c r="B42" s="96"/>
      <c r="C42" s="97"/>
      <c r="D42" s="101"/>
      <c r="E42" s="417"/>
      <c r="F42" s="417"/>
      <c r="G42" s="417"/>
      <c r="H42" s="417"/>
      <c r="I42" s="417"/>
      <c r="J42" s="417"/>
      <c r="K42" s="417"/>
      <c r="L42" s="417"/>
      <c r="M42" s="417"/>
      <c r="N42" s="417"/>
      <c r="O42" s="417"/>
      <c r="P42" s="417"/>
      <c r="Q42" s="417"/>
      <c r="R42" s="417"/>
      <c r="S42" s="417"/>
      <c r="T42" s="417"/>
      <c r="U42" s="417"/>
      <c r="V42" s="417"/>
      <c r="W42" s="417"/>
      <c r="X42" s="417"/>
      <c r="Y42" s="87"/>
    </row>
    <row r="43" spans="1:25" ht="15.95" hidden="1" customHeight="1">
      <c r="A43" s="65"/>
      <c r="B43" s="96"/>
      <c r="C43" s="97"/>
      <c r="D43" s="101"/>
      <c r="E43" s="417"/>
      <c r="F43" s="417"/>
      <c r="G43" s="417"/>
      <c r="H43" s="417"/>
      <c r="I43" s="417"/>
      <c r="J43" s="417"/>
      <c r="K43" s="417"/>
      <c r="L43" s="417"/>
      <c r="M43" s="417"/>
      <c r="N43" s="417"/>
      <c r="O43" s="417"/>
      <c r="P43" s="417"/>
      <c r="Q43" s="417"/>
      <c r="R43" s="417"/>
      <c r="S43" s="417"/>
      <c r="T43" s="417"/>
      <c r="U43" s="417"/>
      <c r="V43" s="417"/>
      <c r="W43" s="417"/>
      <c r="X43" s="417"/>
      <c r="Y43" s="87"/>
    </row>
    <row r="44" spans="1:25" ht="15.95" hidden="1" customHeight="1">
      <c r="A44" s="65"/>
      <c r="B44" s="96"/>
      <c r="C44" s="97"/>
      <c r="D44" s="99"/>
      <c r="E44" s="417"/>
      <c r="F44" s="417"/>
      <c r="G44" s="417"/>
      <c r="H44" s="417"/>
      <c r="I44" s="417"/>
      <c r="J44" s="417"/>
      <c r="K44" s="417"/>
      <c r="L44" s="417"/>
      <c r="M44" s="417"/>
      <c r="N44" s="417"/>
      <c r="O44" s="417"/>
      <c r="P44" s="417"/>
      <c r="Q44" s="417"/>
      <c r="R44" s="417"/>
      <c r="S44" s="417"/>
      <c r="T44" s="417"/>
      <c r="U44" s="417"/>
      <c r="V44" s="417"/>
      <c r="W44" s="417"/>
      <c r="X44" s="417"/>
      <c r="Y44" s="87"/>
    </row>
    <row r="45" spans="1:25" ht="18" hidden="1" customHeight="1">
      <c r="A45" s="65"/>
      <c r="B45" s="96"/>
      <c r="C45" s="97"/>
      <c r="D45" s="99"/>
      <c r="E45" s="417"/>
      <c r="F45" s="417"/>
      <c r="G45" s="417"/>
      <c r="H45" s="417"/>
      <c r="I45" s="417"/>
      <c r="J45" s="417"/>
      <c r="K45" s="417"/>
      <c r="L45" s="417"/>
      <c r="M45" s="417"/>
      <c r="N45" s="417"/>
      <c r="O45" s="417"/>
      <c r="P45" s="417"/>
      <c r="Q45" s="417"/>
      <c r="R45" s="417"/>
      <c r="S45" s="417"/>
      <c r="T45" s="417"/>
      <c r="U45" s="417"/>
      <c r="V45" s="417"/>
      <c r="W45" s="417"/>
      <c r="X45" s="417"/>
      <c r="Y45" s="87"/>
    </row>
    <row r="46" spans="1:25" ht="24" hidden="1" customHeight="1">
      <c r="A46" s="65"/>
      <c r="B46" s="96"/>
      <c r="C46" s="97"/>
      <c r="D46" s="101"/>
      <c r="E46" s="405" t="s">
        <v>63</v>
      </c>
      <c r="F46" s="405"/>
      <c r="G46" s="405"/>
      <c r="H46" s="405"/>
      <c r="I46" s="405"/>
      <c r="J46" s="405"/>
      <c r="K46" s="405"/>
      <c r="L46" s="405"/>
      <c r="M46" s="405"/>
      <c r="N46" s="405"/>
      <c r="O46" s="405"/>
      <c r="P46" s="405"/>
      <c r="Q46" s="405"/>
      <c r="R46" s="405"/>
      <c r="S46" s="405"/>
      <c r="T46" s="405"/>
      <c r="U46" s="405"/>
      <c r="V46" s="405"/>
      <c r="W46" s="405"/>
      <c r="X46" s="405"/>
      <c r="Y46" s="87"/>
    </row>
    <row r="47" spans="1:25" ht="37.5" hidden="1" customHeight="1">
      <c r="A47" s="65"/>
      <c r="B47" s="96"/>
      <c r="C47" s="97"/>
      <c r="D47" s="101"/>
      <c r="E47" s="405"/>
      <c r="F47" s="405"/>
      <c r="G47" s="405"/>
      <c r="H47" s="405"/>
      <c r="I47" s="405"/>
      <c r="J47" s="405"/>
      <c r="K47" s="405"/>
      <c r="L47" s="405"/>
      <c r="M47" s="405"/>
      <c r="N47" s="405"/>
      <c r="O47" s="405"/>
      <c r="P47" s="405"/>
      <c r="Q47" s="405"/>
      <c r="R47" s="405"/>
      <c r="S47" s="405"/>
      <c r="T47" s="405"/>
      <c r="U47" s="405"/>
      <c r="V47" s="405"/>
      <c r="W47" s="405"/>
      <c r="X47" s="405"/>
      <c r="Y47" s="87"/>
    </row>
    <row r="48" spans="1:25" ht="24" hidden="1" customHeight="1">
      <c r="A48" s="65"/>
      <c r="B48" s="96"/>
      <c r="C48" s="97"/>
      <c r="D48" s="101"/>
      <c r="E48" s="405"/>
      <c r="F48" s="405"/>
      <c r="G48" s="405"/>
      <c r="H48" s="405"/>
      <c r="I48" s="405"/>
      <c r="J48" s="405"/>
      <c r="K48" s="405"/>
      <c r="L48" s="405"/>
      <c r="M48" s="405"/>
      <c r="N48" s="405"/>
      <c r="O48" s="405"/>
      <c r="P48" s="405"/>
      <c r="Q48" s="405"/>
      <c r="R48" s="405"/>
      <c r="S48" s="405"/>
      <c r="T48" s="405"/>
      <c r="U48" s="405"/>
      <c r="V48" s="405"/>
      <c r="W48" s="405"/>
      <c r="X48" s="405"/>
      <c r="Y48" s="87"/>
    </row>
    <row r="49" spans="1:25" ht="51" hidden="1" customHeight="1">
      <c r="A49" s="65"/>
      <c r="B49" s="96"/>
      <c r="C49" s="97"/>
      <c r="D49" s="101"/>
      <c r="E49" s="405"/>
      <c r="F49" s="405"/>
      <c r="G49" s="405"/>
      <c r="H49" s="405"/>
      <c r="I49" s="405"/>
      <c r="J49" s="405"/>
      <c r="K49" s="405"/>
      <c r="L49" s="405"/>
      <c r="M49" s="405"/>
      <c r="N49" s="405"/>
      <c r="O49" s="405"/>
      <c r="P49" s="405"/>
      <c r="Q49" s="405"/>
      <c r="R49" s="405"/>
      <c r="S49" s="405"/>
      <c r="T49" s="405"/>
      <c r="U49" s="405"/>
      <c r="V49" s="405"/>
      <c r="W49" s="405"/>
      <c r="X49" s="405"/>
      <c r="Y49" s="87"/>
    </row>
    <row r="50" spans="1:25" ht="12" hidden="1" customHeight="1">
      <c r="A50" s="65"/>
      <c r="B50" s="96"/>
      <c r="C50" s="97"/>
      <c r="D50" s="101"/>
      <c r="E50" s="405"/>
      <c r="F50" s="405"/>
      <c r="G50" s="405"/>
      <c r="H50" s="405"/>
      <c r="I50" s="405"/>
      <c r="J50" s="405"/>
      <c r="K50" s="405"/>
      <c r="L50" s="405"/>
      <c r="M50" s="405"/>
      <c r="N50" s="405"/>
      <c r="O50" s="405"/>
      <c r="P50" s="405"/>
      <c r="Q50" s="405"/>
      <c r="R50" s="405"/>
      <c r="S50" s="405"/>
      <c r="T50" s="405"/>
      <c r="U50" s="405"/>
      <c r="V50" s="405"/>
      <c r="W50" s="405"/>
      <c r="X50" s="405"/>
      <c r="Y50" s="87"/>
    </row>
    <row r="51" spans="1:25" ht="12" hidden="1" customHeight="1">
      <c r="A51" s="65"/>
      <c r="B51" s="96"/>
      <c r="C51" s="97"/>
      <c r="D51" s="101"/>
      <c r="E51" s="405"/>
      <c r="F51" s="405"/>
      <c r="G51" s="405"/>
      <c r="H51" s="405"/>
      <c r="I51" s="405"/>
      <c r="J51" s="405"/>
      <c r="K51" s="405"/>
      <c r="L51" s="405"/>
      <c r="M51" s="405"/>
      <c r="N51" s="405"/>
      <c r="O51" s="405"/>
      <c r="P51" s="405"/>
      <c r="Q51" s="405"/>
      <c r="R51" s="405"/>
      <c r="S51" s="405"/>
      <c r="T51" s="405"/>
      <c r="U51" s="405"/>
      <c r="V51" s="405"/>
      <c r="W51" s="405"/>
      <c r="X51" s="405"/>
      <c r="Y51" s="87"/>
    </row>
    <row r="52" spans="1:25" ht="12" hidden="1" customHeight="1">
      <c r="A52" s="65"/>
      <c r="B52" s="96"/>
      <c r="C52" s="97"/>
      <c r="D52" s="101"/>
      <c r="E52" s="405"/>
      <c r="F52" s="405"/>
      <c r="G52" s="405"/>
      <c r="H52" s="405"/>
      <c r="I52" s="405"/>
      <c r="J52" s="405"/>
      <c r="K52" s="405"/>
      <c r="L52" s="405"/>
      <c r="M52" s="405"/>
      <c r="N52" s="405"/>
      <c r="O52" s="405"/>
      <c r="P52" s="405"/>
      <c r="Q52" s="405"/>
      <c r="R52" s="405"/>
      <c r="S52" s="405"/>
      <c r="T52" s="405"/>
      <c r="U52" s="405"/>
      <c r="V52" s="405"/>
      <c r="W52" s="405"/>
      <c r="X52" s="405"/>
      <c r="Y52" s="87"/>
    </row>
    <row r="53" spans="1:25" ht="12" hidden="1" customHeight="1">
      <c r="A53" s="65"/>
      <c r="B53" s="96"/>
      <c r="C53" s="97"/>
      <c r="D53" s="101"/>
      <c r="E53" s="405"/>
      <c r="F53" s="405"/>
      <c r="G53" s="405"/>
      <c r="H53" s="405"/>
      <c r="I53" s="405"/>
      <c r="J53" s="405"/>
      <c r="K53" s="405"/>
      <c r="L53" s="405"/>
      <c r="M53" s="405"/>
      <c r="N53" s="405"/>
      <c r="O53" s="405"/>
      <c r="P53" s="405"/>
      <c r="Q53" s="405"/>
      <c r="R53" s="405"/>
      <c r="S53" s="405"/>
      <c r="T53" s="405"/>
      <c r="U53" s="405"/>
      <c r="V53" s="405"/>
      <c r="W53" s="405"/>
      <c r="X53" s="405"/>
      <c r="Y53" s="87"/>
    </row>
    <row r="54" spans="1:25" ht="12" hidden="1" customHeight="1">
      <c r="A54" s="65"/>
      <c r="B54" s="96"/>
      <c r="C54" s="97"/>
      <c r="D54" s="101"/>
      <c r="E54" s="405"/>
      <c r="F54" s="405"/>
      <c r="G54" s="405"/>
      <c r="H54" s="405"/>
      <c r="I54" s="405"/>
      <c r="J54" s="405"/>
      <c r="K54" s="405"/>
      <c r="L54" s="405"/>
      <c r="M54" s="405"/>
      <c r="N54" s="405"/>
      <c r="O54" s="405"/>
      <c r="P54" s="405"/>
      <c r="Q54" s="405"/>
      <c r="R54" s="405"/>
      <c r="S54" s="405"/>
      <c r="T54" s="405"/>
      <c r="U54" s="405"/>
      <c r="V54" s="405"/>
      <c r="W54" s="405"/>
      <c r="X54" s="405"/>
      <c r="Y54" s="87"/>
    </row>
    <row r="55" spans="1:25" ht="12" hidden="1" customHeight="1">
      <c r="A55" s="65"/>
      <c r="B55" s="96"/>
      <c r="C55" s="97"/>
      <c r="D55" s="101"/>
      <c r="E55" s="405"/>
      <c r="F55" s="405"/>
      <c r="G55" s="405"/>
      <c r="H55" s="405"/>
      <c r="I55" s="405"/>
      <c r="J55" s="405"/>
      <c r="K55" s="405"/>
      <c r="L55" s="405"/>
      <c r="M55" s="405"/>
      <c r="N55" s="405"/>
      <c r="O55" s="405"/>
      <c r="P55" s="405"/>
      <c r="Q55" s="405"/>
      <c r="R55" s="405"/>
      <c r="S55" s="405"/>
      <c r="T55" s="405"/>
      <c r="U55" s="405"/>
      <c r="V55" s="405"/>
      <c r="W55" s="405"/>
      <c r="X55" s="405"/>
      <c r="Y55" s="87"/>
    </row>
    <row r="56" spans="1:25" ht="12" hidden="1" customHeight="1">
      <c r="A56" s="65"/>
      <c r="B56" s="96"/>
      <c r="C56" s="97"/>
      <c r="D56" s="99"/>
      <c r="E56" s="405"/>
      <c r="F56" s="405"/>
      <c r="G56" s="405"/>
      <c r="H56" s="405"/>
      <c r="I56" s="405"/>
      <c r="J56" s="405"/>
      <c r="K56" s="405"/>
      <c r="L56" s="405"/>
      <c r="M56" s="405"/>
      <c r="N56" s="405"/>
      <c r="O56" s="405"/>
      <c r="P56" s="405"/>
      <c r="Q56" s="405"/>
      <c r="R56" s="405"/>
      <c r="S56" s="405"/>
      <c r="T56" s="405"/>
      <c r="U56" s="405"/>
      <c r="V56" s="405"/>
      <c r="W56" s="405"/>
      <c r="X56" s="405"/>
      <c r="Y56" s="87"/>
    </row>
    <row r="57" spans="1:25" ht="11.1" hidden="1" customHeight="1">
      <c r="A57" s="65"/>
      <c r="B57" s="96"/>
      <c r="C57" s="97"/>
      <c r="D57" s="99"/>
      <c r="E57" s="405"/>
      <c r="F57" s="405"/>
      <c r="G57" s="405"/>
      <c r="H57" s="405"/>
      <c r="I57" s="405"/>
      <c r="J57" s="405"/>
      <c r="K57" s="405"/>
      <c r="L57" s="405"/>
      <c r="M57" s="405"/>
      <c r="N57" s="405"/>
      <c r="O57" s="405"/>
      <c r="P57" s="405"/>
      <c r="Q57" s="405"/>
      <c r="R57" s="405"/>
      <c r="S57" s="405"/>
      <c r="T57" s="405"/>
      <c r="U57" s="405"/>
      <c r="V57" s="405"/>
      <c r="W57" s="405"/>
      <c r="X57" s="405"/>
      <c r="Y57" s="87"/>
    </row>
    <row r="58" spans="1:25" ht="15" hidden="1" customHeight="1">
      <c r="A58" s="65"/>
      <c r="B58" s="96"/>
      <c r="C58" s="97"/>
      <c r="D58" s="101"/>
      <c r="E58" s="425" t="s">
        <v>175</v>
      </c>
      <c r="F58" s="425"/>
      <c r="G58" s="425"/>
      <c r="H58" s="425"/>
      <c r="I58" s="425"/>
      <c r="J58" s="425"/>
      <c r="K58" s="425"/>
      <c r="L58" s="425"/>
      <c r="M58" s="425"/>
      <c r="N58" s="425"/>
      <c r="O58" s="425"/>
      <c r="P58" s="425"/>
      <c r="Q58" s="425"/>
      <c r="R58" s="425"/>
      <c r="S58" s="425"/>
      <c r="T58" s="425"/>
      <c r="U58" s="425"/>
      <c r="V58" s="183"/>
      <c r="W58" s="183"/>
      <c r="X58" s="183"/>
      <c r="Y58" s="87"/>
    </row>
    <row r="59" spans="1:25" ht="15" hidden="1" customHeight="1">
      <c r="A59" s="65"/>
      <c r="B59" s="96"/>
      <c r="C59" s="97"/>
      <c r="D59" s="101"/>
      <c r="E59" s="419"/>
      <c r="F59" s="419"/>
      <c r="G59" s="419"/>
      <c r="H59" s="420"/>
      <c r="I59" s="420"/>
      <c r="J59" s="420"/>
      <c r="K59" s="420"/>
      <c r="L59" s="420"/>
      <c r="M59" s="420"/>
      <c r="N59" s="420"/>
      <c r="O59" s="420"/>
      <c r="P59" s="420"/>
      <c r="Q59" s="420"/>
      <c r="R59" s="420"/>
      <c r="S59" s="420"/>
      <c r="T59" s="420"/>
      <c r="U59" s="420"/>
      <c r="V59" s="420"/>
      <c r="W59" s="420"/>
      <c r="X59" s="420"/>
      <c r="Y59" s="87"/>
    </row>
    <row r="60" spans="1:25" ht="15" hidden="1" customHeight="1">
      <c r="A60" s="65"/>
      <c r="B60" s="96"/>
      <c r="C60" s="97"/>
      <c r="D60" s="101"/>
      <c r="E60" s="421"/>
      <c r="F60" s="422"/>
      <c r="G60" s="423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87"/>
    </row>
    <row r="61" spans="1:25" ht="21" hidden="1" customHeight="1">
      <c r="A61" s="65"/>
      <c r="B61" s="96"/>
      <c r="C61" s="97"/>
      <c r="D61" s="101"/>
      <c r="E61" s="24"/>
      <c r="F61" s="22"/>
      <c r="G61" s="23"/>
      <c r="H61" s="426"/>
      <c r="I61" s="426"/>
      <c r="J61" s="426"/>
      <c r="K61" s="426"/>
      <c r="L61" s="426"/>
      <c r="M61" s="426"/>
      <c r="N61" s="426"/>
      <c r="O61" s="426"/>
      <c r="P61" s="426"/>
      <c r="Q61" s="426"/>
      <c r="R61" s="426"/>
      <c r="S61" s="426"/>
      <c r="T61" s="426"/>
      <c r="U61" s="426"/>
      <c r="V61" s="426"/>
      <c r="W61" s="426"/>
      <c r="X61" s="426"/>
      <c r="Y61" s="87"/>
    </row>
    <row r="62" spans="1:25" ht="21" hidden="1" customHeight="1">
      <c r="A62" s="65"/>
      <c r="B62" s="96"/>
      <c r="C62" s="97"/>
      <c r="D62" s="101"/>
      <c r="E62" s="98"/>
      <c r="F62" s="98"/>
      <c r="G62" s="98"/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87"/>
    </row>
    <row r="63" spans="1:25" ht="21" hidden="1" customHeight="1">
      <c r="A63" s="65"/>
      <c r="B63" s="96"/>
      <c r="C63" s="97"/>
      <c r="D63" s="101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87"/>
    </row>
    <row r="64" spans="1:25" ht="21" hidden="1" customHeight="1">
      <c r="A64" s="65"/>
      <c r="B64" s="96"/>
      <c r="C64" s="97"/>
      <c r="D64" s="101"/>
      <c r="E64" s="98"/>
      <c r="F64" s="98"/>
      <c r="G64" s="98"/>
      <c r="H64" s="98"/>
      <c r="I64" s="98"/>
      <c r="J64" s="98"/>
      <c r="K64" s="98"/>
      <c r="L64" s="98"/>
      <c r="M64" s="98"/>
      <c r="N64" s="98"/>
      <c r="O64" s="98"/>
      <c r="P64" s="98"/>
      <c r="Q64" s="98"/>
      <c r="R64" s="98"/>
      <c r="S64" s="98"/>
      <c r="T64" s="98"/>
      <c r="U64" s="98"/>
      <c r="V64" s="98"/>
      <c r="W64" s="98"/>
      <c r="X64" s="98"/>
      <c r="Y64" s="87"/>
    </row>
    <row r="65" spans="1:25" ht="21" hidden="1" customHeight="1">
      <c r="A65" s="65"/>
      <c r="B65" s="96"/>
      <c r="C65" s="97"/>
      <c r="D65" s="101"/>
      <c r="E65" s="98"/>
      <c r="F65" s="98"/>
      <c r="G65" s="98"/>
      <c r="H65" s="98"/>
      <c r="I65" s="98"/>
      <c r="J65" s="98"/>
      <c r="K65" s="98"/>
      <c r="L65" s="98"/>
      <c r="M65" s="98"/>
      <c r="N65" s="98"/>
      <c r="O65" s="98"/>
      <c r="P65" s="98"/>
      <c r="Q65" s="98"/>
      <c r="R65" s="98"/>
      <c r="S65" s="98"/>
      <c r="T65" s="98"/>
      <c r="U65" s="98"/>
      <c r="V65" s="98"/>
      <c r="W65" s="98"/>
      <c r="X65" s="98"/>
      <c r="Y65" s="87"/>
    </row>
    <row r="66" spans="1:25" ht="21" hidden="1" customHeight="1">
      <c r="A66" s="65"/>
      <c r="B66" s="96"/>
      <c r="C66" s="97"/>
      <c r="D66" s="101"/>
      <c r="E66" s="98"/>
      <c r="F66" s="98"/>
      <c r="G66" s="98"/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87"/>
    </row>
    <row r="67" spans="1:25" ht="21" hidden="1" customHeight="1">
      <c r="A67" s="65"/>
      <c r="B67" s="96"/>
      <c r="C67" s="97"/>
      <c r="D67" s="101"/>
      <c r="E67" s="98"/>
      <c r="F67" s="98"/>
      <c r="G67" s="98"/>
      <c r="H67" s="98"/>
      <c r="I67" s="98"/>
      <c r="J67" s="98"/>
      <c r="K67" s="98"/>
      <c r="L67" s="98"/>
      <c r="M67" s="98"/>
      <c r="N67" s="98"/>
      <c r="O67" s="98"/>
      <c r="P67" s="98"/>
      <c r="Q67" s="98"/>
      <c r="R67" s="98"/>
      <c r="S67" s="98"/>
      <c r="T67" s="98"/>
      <c r="U67" s="98"/>
      <c r="V67" s="98"/>
      <c r="W67" s="98"/>
      <c r="X67" s="98"/>
      <c r="Y67" s="87"/>
    </row>
    <row r="68" spans="1:25" ht="21" hidden="1" customHeight="1">
      <c r="A68" s="65"/>
      <c r="B68" s="96"/>
      <c r="C68" s="97"/>
      <c r="D68" s="99"/>
      <c r="E68" s="100"/>
      <c r="F68" s="100"/>
      <c r="G68" s="100"/>
      <c r="H68" s="100"/>
      <c r="I68" s="100"/>
      <c r="J68" s="100"/>
      <c r="K68" s="100"/>
      <c r="L68" s="100"/>
      <c r="M68" s="100"/>
      <c r="N68" s="100"/>
      <c r="O68" s="100"/>
      <c r="P68" s="100"/>
      <c r="Q68" s="100"/>
      <c r="R68" s="100"/>
      <c r="S68" s="100"/>
      <c r="T68" s="100"/>
      <c r="U68" s="100"/>
      <c r="V68" s="100"/>
      <c r="W68" s="100"/>
      <c r="X68" s="100"/>
      <c r="Y68" s="87"/>
    </row>
    <row r="69" spans="1:25" ht="18" hidden="1" customHeight="1">
      <c r="A69" s="65"/>
      <c r="B69" s="96"/>
      <c r="C69" s="97"/>
      <c r="D69" s="99"/>
      <c r="E69" s="100"/>
      <c r="F69" s="100"/>
      <c r="G69" s="100"/>
      <c r="H69" s="100"/>
      <c r="I69" s="100"/>
      <c r="J69" s="100"/>
      <c r="K69" s="100"/>
      <c r="L69" s="100"/>
      <c r="M69" s="100"/>
      <c r="N69" s="100"/>
      <c r="O69" s="100"/>
      <c r="P69" s="100"/>
      <c r="Q69" s="100"/>
      <c r="R69" s="100"/>
      <c r="S69" s="100"/>
      <c r="T69" s="100"/>
      <c r="U69" s="100"/>
      <c r="V69" s="100"/>
      <c r="W69" s="100"/>
      <c r="X69" s="100"/>
      <c r="Y69" s="87"/>
    </row>
    <row r="70" spans="1:25" ht="15" hidden="1">
      <c r="A70" s="65"/>
      <c r="B70" s="96"/>
      <c r="C70" s="97"/>
      <c r="D70" s="101"/>
      <c r="E70" s="425" t="s">
        <v>176</v>
      </c>
      <c r="F70" s="425"/>
      <c r="G70" s="425"/>
      <c r="H70" s="425"/>
      <c r="I70" s="425"/>
      <c r="J70" s="425"/>
      <c r="K70" s="425"/>
      <c r="L70" s="425"/>
      <c r="M70" s="425"/>
      <c r="N70" s="425"/>
      <c r="O70" s="425"/>
      <c r="P70" s="425"/>
      <c r="Q70" s="425"/>
      <c r="R70" s="425"/>
      <c r="S70" s="425"/>
      <c r="T70" s="425"/>
      <c r="U70" s="181"/>
      <c r="V70" s="181"/>
      <c r="W70" s="181"/>
      <c r="X70" s="181"/>
      <c r="Y70" s="87"/>
    </row>
    <row r="71" spans="1:25" ht="15" hidden="1">
      <c r="A71" s="65"/>
      <c r="B71" s="96"/>
      <c r="C71" s="97"/>
      <c r="D71" s="101"/>
      <c r="E71" s="425" t="s">
        <v>177</v>
      </c>
      <c r="F71" s="425"/>
      <c r="G71" s="425"/>
      <c r="H71" s="425"/>
      <c r="I71" s="425"/>
      <c r="J71" s="425"/>
      <c r="K71" s="425"/>
      <c r="L71" s="425"/>
      <c r="M71" s="425"/>
      <c r="N71" s="425"/>
      <c r="O71" s="425"/>
      <c r="P71" s="425"/>
      <c r="Q71" s="425"/>
      <c r="R71" s="425"/>
      <c r="S71" s="425"/>
      <c r="T71" s="425"/>
      <c r="U71" s="182"/>
      <c r="V71" s="182"/>
      <c r="W71" s="182"/>
      <c r="X71" s="182"/>
      <c r="Y71" s="87"/>
    </row>
    <row r="72" spans="1:25" ht="27" hidden="1" customHeight="1">
      <c r="A72" s="65"/>
      <c r="B72" s="96"/>
      <c r="C72" s="97"/>
      <c r="D72" s="101"/>
      <c r="E72" s="102"/>
      <c r="F72" s="424"/>
      <c r="G72" s="424"/>
      <c r="H72" s="424"/>
      <c r="I72" s="424"/>
      <c r="J72" s="424"/>
      <c r="K72" s="424"/>
      <c r="L72" s="424"/>
      <c r="M72" s="424"/>
      <c r="N72" s="424"/>
      <c r="O72" s="424"/>
      <c r="P72" s="424"/>
      <c r="Q72" s="424"/>
      <c r="R72" s="424"/>
      <c r="S72" s="424"/>
      <c r="T72" s="424"/>
      <c r="U72" s="424"/>
      <c r="V72" s="424"/>
      <c r="W72" s="424"/>
      <c r="X72" s="424"/>
      <c r="Y72" s="87"/>
    </row>
    <row r="73" spans="1:25" ht="52.5" hidden="1" customHeight="1">
      <c r="A73" s="65"/>
      <c r="B73" s="96"/>
      <c r="C73" s="97"/>
      <c r="D73" s="101"/>
      <c r="E73" s="102"/>
      <c r="F73" s="424"/>
      <c r="G73" s="424"/>
      <c r="H73" s="424"/>
      <c r="I73" s="424"/>
      <c r="J73" s="424"/>
      <c r="K73" s="424"/>
      <c r="L73" s="424"/>
      <c r="M73" s="424"/>
      <c r="N73" s="424"/>
      <c r="O73" s="424"/>
      <c r="P73" s="424"/>
      <c r="Q73" s="424"/>
      <c r="R73" s="424"/>
      <c r="S73" s="424"/>
      <c r="T73" s="424"/>
      <c r="U73" s="424"/>
      <c r="V73" s="424"/>
      <c r="W73" s="424"/>
      <c r="X73" s="424"/>
      <c r="Y73" s="87"/>
    </row>
    <row r="74" spans="1:25" ht="8.1" hidden="1" customHeight="1">
      <c r="A74" s="65"/>
      <c r="B74" s="96"/>
      <c r="C74" s="97"/>
      <c r="D74" s="101"/>
      <c r="E74" s="102"/>
      <c r="F74" s="428"/>
      <c r="G74" s="428"/>
      <c r="H74" s="428"/>
      <c r="I74" s="428"/>
      <c r="J74" s="428"/>
      <c r="K74" s="428"/>
      <c r="L74" s="428"/>
      <c r="M74" s="428"/>
      <c r="N74" s="428"/>
      <c r="O74" s="428"/>
      <c r="P74" s="428"/>
      <c r="Q74" s="428"/>
      <c r="R74" s="428"/>
      <c r="S74" s="428"/>
      <c r="T74" s="428"/>
      <c r="U74" s="428"/>
      <c r="V74" s="428"/>
      <c r="W74" s="428"/>
      <c r="X74" s="428"/>
      <c r="Y74" s="87"/>
    </row>
    <row r="75" spans="1:25" ht="14.25" hidden="1" customHeight="1">
      <c r="A75" s="65"/>
      <c r="B75" s="96"/>
      <c r="C75" s="97"/>
      <c r="D75" s="101"/>
      <c r="E75" s="429"/>
      <c r="F75" s="429"/>
      <c r="G75" s="429"/>
      <c r="H75" s="429"/>
      <c r="I75" s="429"/>
      <c r="J75" s="429"/>
      <c r="K75" s="429"/>
      <c r="L75" s="429"/>
      <c r="M75" s="429"/>
      <c r="N75" s="429"/>
      <c r="O75" s="429"/>
      <c r="P75" s="429"/>
      <c r="Q75" s="429"/>
      <c r="R75" s="429"/>
      <c r="S75" s="429"/>
      <c r="T75" s="429"/>
      <c r="U75" s="429"/>
      <c r="V75" s="429"/>
      <c r="W75" s="429"/>
      <c r="X75" s="429"/>
      <c r="Y75" s="87"/>
    </row>
    <row r="76" spans="1:25" ht="34.5" hidden="1" customHeight="1">
      <c r="A76" s="65"/>
      <c r="B76" s="96"/>
      <c r="C76" s="97"/>
      <c r="D76" s="101"/>
      <c r="E76" s="430"/>
      <c r="F76" s="430"/>
      <c r="G76" s="430"/>
      <c r="H76" s="430"/>
      <c r="I76" s="430"/>
      <c r="J76" s="430"/>
      <c r="K76" s="430"/>
      <c r="L76" s="430"/>
      <c r="M76" s="430"/>
      <c r="N76" s="430"/>
      <c r="O76" s="430"/>
      <c r="P76" s="430"/>
      <c r="Q76" s="430"/>
      <c r="R76" s="430"/>
      <c r="S76" s="430"/>
      <c r="T76" s="430"/>
      <c r="U76" s="430"/>
      <c r="V76" s="430"/>
      <c r="W76" s="430"/>
      <c r="X76" s="430"/>
      <c r="Y76" s="87"/>
    </row>
    <row r="77" spans="1:25" ht="23.1" hidden="1" customHeight="1">
      <c r="A77" s="65"/>
      <c r="B77" s="96"/>
      <c r="C77" s="97"/>
      <c r="D77" s="101"/>
      <c r="E77" s="430"/>
      <c r="F77" s="430"/>
      <c r="G77" s="430"/>
      <c r="H77" s="430"/>
      <c r="I77" s="430"/>
      <c r="J77" s="430"/>
      <c r="K77" s="430"/>
      <c r="L77" s="430"/>
      <c r="M77" s="430"/>
      <c r="N77" s="430"/>
      <c r="O77" s="430"/>
      <c r="P77" s="430"/>
      <c r="Q77" s="430"/>
      <c r="R77" s="430"/>
      <c r="S77" s="430"/>
      <c r="T77" s="430"/>
      <c r="U77" s="430"/>
      <c r="V77" s="430"/>
      <c r="W77" s="430"/>
      <c r="X77" s="430"/>
      <c r="Y77" s="87"/>
    </row>
    <row r="78" spans="1:25" ht="42.75" hidden="1" customHeight="1">
      <c r="A78" s="65"/>
      <c r="B78" s="96"/>
      <c r="C78" s="97"/>
      <c r="D78" s="101"/>
      <c r="E78" s="430"/>
      <c r="F78" s="430"/>
      <c r="G78" s="430"/>
      <c r="H78" s="430"/>
      <c r="I78" s="430"/>
      <c r="J78" s="430"/>
      <c r="K78" s="430"/>
      <c r="L78" s="430"/>
      <c r="M78" s="430"/>
      <c r="N78" s="430"/>
      <c r="O78" s="430"/>
      <c r="P78" s="430"/>
      <c r="Q78" s="430"/>
      <c r="R78" s="430"/>
      <c r="S78" s="430"/>
      <c r="T78" s="430"/>
      <c r="U78" s="430"/>
      <c r="V78" s="430"/>
      <c r="W78" s="430"/>
      <c r="X78" s="430"/>
      <c r="Y78" s="87"/>
    </row>
    <row r="79" spans="1:25" ht="25.5" hidden="1" customHeight="1">
      <c r="A79" s="65"/>
      <c r="B79" s="96"/>
      <c r="C79" s="97"/>
      <c r="D79" s="101"/>
      <c r="E79" s="427" t="s">
        <v>62</v>
      </c>
      <c r="F79" s="427"/>
      <c r="G79" s="427"/>
      <c r="H79" s="427"/>
      <c r="I79" s="427"/>
      <c r="J79" s="427"/>
      <c r="K79" s="427"/>
      <c r="L79" s="427"/>
      <c r="M79" s="427"/>
      <c r="N79" s="427"/>
      <c r="O79" s="427"/>
      <c r="P79" s="427"/>
      <c r="Q79" s="427"/>
      <c r="R79" s="427"/>
      <c r="S79" s="427"/>
      <c r="T79" s="427"/>
      <c r="U79" s="427"/>
      <c r="V79" s="427"/>
      <c r="W79" s="427"/>
      <c r="X79" s="427"/>
      <c r="Y79" s="87"/>
    </row>
    <row r="80" spans="1:25" ht="15" hidden="1" customHeight="1">
      <c r="A80" s="65"/>
      <c r="B80" s="96"/>
      <c r="C80" s="97"/>
      <c r="D80" s="101"/>
      <c r="E80" s="98"/>
      <c r="F80" s="98"/>
      <c r="G80" s="98"/>
      <c r="H80" s="89"/>
      <c r="I80" s="89"/>
      <c r="J80" s="89"/>
      <c r="K80" s="89"/>
      <c r="L80" s="89"/>
      <c r="M80" s="89"/>
      <c r="N80" s="89"/>
      <c r="O80" s="90"/>
      <c r="P80" s="90"/>
      <c r="Q80" s="90"/>
      <c r="R80" s="90"/>
      <c r="S80" s="90"/>
      <c r="T80" s="90"/>
      <c r="U80" s="98"/>
      <c r="V80" s="98"/>
      <c r="W80" s="98"/>
      <c r="X80" s="98"/>
      <c r="Y80" s="87"/>
    </row>
    <row r="81" spans="1:27" ht="15" hidden="1" customHeight="1">
      <c r="A81" s="65"/>
      <c r="B81" s="96"/>
      <c r="C81" s="97"/>
      <c r="D81" s="101"/>
      <c r="E81" s="103"/>
      <c r="F81" s="418" t="s">
        <v>61</v>
      </c>
      <c r="G81" s="418"/>
      <c r="H81" s="418"/>
      <c r="I81" s="418"/>
      <c r="J81" s="418"/>
      <c r="K81" s="418"/>
      <c r="L81" s="418"/>
      <c r="M81" s="418"/>
      <c r="N81" s="418"/>
      <c r="O81" s="418"/>
      <c r="P81" s="418"/>
      <c r="Q81" s="418"/>
      <c r="R81" s="418"/>
      <c r="S81" s="418"/>
      <c r="T81" s="90"/>
      <c r="U81" s="98"/>
      <c r="V81" s="98"/>
      <c r="W81" s="98"/>
      <c r="X81" s="98"/>
      <c r="Y81" s="87"/>
      <c r="AA81" s="92" t="s">
        <v>59</v>
      </c>
    </row>
    <row r="82" spans="1:27" ht="15" hidden="1" customHeight="1">
      <c r="A82" s="65"/>
      <c r="B82" s="96"/>
      <c r="C82" s="97"/>
      <c r="D82" s="101"/>
      <c r="E82" s="98"/>
      <c r="F82" s="98"/>
      <c r="G82" s="98"/>
      <c r="H82" s="89"/>
      <c r="I82" s="89"/>
      <c r="J82" s="89"/>
      <c r="K82" s="89"/>
      <c r="L82" s="89"/>
      <c r="M82" s="89"/>
      <c r="N82" s="89"/>
      <c r="O82" s="90"/>
      <c r="P82" s="90"/>
      <c r="Q82" s="90"/>
      <c r="R82" s="90"/>
      <c r="S82" s="90"/>
      <c r="T82" s="90"/>
      <c r="U82" s="98"/>
      <c r="V82" s="98"/>
      <c r="W82" s="98"/>
      <c r="X82" s="98"/>
      <c r="Y82" s="87"/>
    </row>
    <row r="83" spans="1:27" ht="15" hidden="1">
      <c r="A83" s="65"/>
      <c r="B83" s="96"/>
      <c r="C83" s="97"/>
      <c r="D83" s="101"/>
      <c r="E83" s="98"/>
      <c r="F83" s="418" t="s">
        <v>60</v>
      </c>
      <c r="G83" s="418"/>
      <c r="H83" s="418"/>
      <c r="I83" s="418"/>
      <c r="J83" s="418"/>
      <c r="K83" s="418"/>
      <c r="L83" s="418"/>
      <c r="M83" s="418"/>
      <c r="N83" s="418"/>
      <c r="O83" s="418"/>
      <c r="P83" s="418"/>
      <c r="Q83" s="418"/>
      <c r="R83" s="418"/>
      <c r="S83" s="418"/>
      <c r="T83" s="418"/>
      <c r="U83" s="418"/>
      <c r="V83" s="418"/>
      <c r="W83" s="418"/>
      <c r="X83" s="418"/>
      <c r="Y83" s="87"/>
    </row>
    <row r="84" spans="1:27" ht="15" hidden="1">
      <c r="A84" s="65"/>
      <c r="B84" s="96"/>
      <c r="C84" s="97"/>
      <c r="D84" s="101"/>
      <c r="E84" s="98"/>
      <c r="F84" s="98"/>
      <c r="G84" s="98"/>
      <c r="H84" s="98"/>
      <c r="I84" s="98"/>
      <c r="J84" s="98"/>
      <c r="K84" s="98"/>
      <c r="L84" s="98"/>
      <c r="M84" s="98"/>
      <c r="N84" s="98"/>
      <c r="O84" s="98"/>
      <c r="P84" s="98"/>
      <c r="Q84" s="98"/>
      <c r="R84" s="98"/>
      <c r="S84" s="98"/>
      <c r="T84" s="98"/>
      <c r="U84" s="98"/>
      <c r="V84" s="98"/>
      <c r="W84" s="98"/>
      <c r="X84" s="98"/>
      <c r="Y84" s="87"/>
    </row>
    <row r="85" spans="1:27" ht="15" hidden="1">
      <c r="A85" s="65"/>
      <c r="B85" s="96"/>
      <c r="C85" s="97"/>
      <c r="D85" s="101"/>
      <c r="E85" s="98"/>
      <c r="F85" s="98"/>
      <c r="G85" s="98"/>
      <c r="H85" s="98"/>
      <c r="I85" s="98"/>
      <c r="J85" s="98"/>
      <c r="K85" s="98"/>
      <c r="L85" s="98"/>
      <c r="M85" s="98"/>
      <c r="N85" s="98"/>
      <c r="O85" s="98"/>
      <c r="P85" s="98"/>
      <c r="Q85" s="98"/>
      <c r="R85" s="98"/>
      <c r="S85" s="98"/>
      <c r="T85" s="98"/>
      <c r="U85" s="98"/>
      <c r="V85" s="98"/>
      <c r="W85" s="98"/>
      <c r="X85" s="98"/>
      <c r="Y85" s="87"/>
    </row>
    <row r="86" spans="1:27" ht="15" hidden="1">
      <c r="A86" s="65"/>
      <c r="B86" s="96"/>
      <c r="C86" s="97"/>
      <c r="D86" s="101"/>
      <c r="E86" s="98"/>
      <c r="F86" s="98"/>
      <c r="G86" s="98"/>
      <c r="H86" s="98"/>
      <c r="I86" s="98"/>
      <c r="J86" s="98"/>
      <c r="K86" s="98"/>
      <c r="L86" s="98"/>
      <c r="M86" s="98"/>
      <c r="N86" s="98"/>
      <c r="O86" s="98"/>
      <c r="P86" s="98"/>
      <c r="Q86" s="98"/>
      <c r="R86" s="98"/>
      <c r="S86" s="98"/>
      <c r="T86" s="98"/>
      <c r="U86" s="98"/>
      <c r="V86" s="98"/>
      <c r="W86" s="98"/>
      <c r="X86" s="98"/>
      <c r="Y86" s="87"/>
    </row>
    <row r="87" spans="1:27" ht="15" hidden="1">
      <c r="A87" s="65"/>
      <c r="B87" s="96"/>
      <c r="C87" s="97"/>
      <c r="D87" s="101"/>
      <c r="E87" s="98"/>
      <c r="F87" s="98"/>
      <c r="G87" s="98"/>
      <c r="H87" s="98"/>
      <c r="I87" s="98"/>
      <c r="J87" s="98"/>
      <c r="K87" s="98"/>
      <c r="L87" s="98"/>
      <c r="M87" s="98"/>
      <c r="N87" s="98"/>
      <c r="O87" s="98"/>
      <c r="P87" s="98"/>
      <c r="Q87" s="98"/>
      <c r="R87" s="98"/>
      <c r="S87" s="98"/>
      <c r="T87" s="98"/>
      <c r="U87" s="98"/>
      <c r="V87" s="98"/>
      <c r="W87" s="98"/>
      <c r="X87" s="98"/>
      <c r="Y87" s="87"/>
    </row>
    <row r="88" spans="1:27" ht="15" hidden="1" customHeight="1">
      <c r="A88" s="65"/>
      <c r="B88" s="96"/>
      <c r="C88" s="97"/>
      <c r="D88" s="101"/>
      <c r="E88" s="98"/>
      <c r="F88" s="98"/>
      <c r="G88" s="98"/>
      <c r="H88" s="98"/>
      <c r="I88" s="98"/>
      <c r="J88" s="98"/>
      <c r="K88" s="98"/>
      <c r="L88" s="98"/>
      <c r="M88" s="98"/>
      <c r="N88" s="98"/>
      <c r="O88" s="98"/>
      <c r="P88" s="98"/>
      <c r="Q88" s="98"/>
      <c r="R88" s="98"/>
      <c r="S88" s="98"/>
      <c r="T88" s="98"/>
      <c r="U88" s="98"/>
      <c r="V88" s="98"/>
      <c r="W88" s="98"/>
      <c r="X88" s="98"/>
      <c r="Y88" s="87"/>
    </row>
    <row r="89" spans="1:27" ht="15" hidden="1" customHeight="1">
      <c r="A89" s="65"/>
      <c r="B89" s="96"/>
      <c r="C89" s="97"/>
      <c r="D89" s="101"/>
      <c r="E89" s="98"/>
      <c r="F89" s="98"/>
      <c r="G89" s="98"/>
      <c r="H89" s="98"/>
      <c r="I89" s="98"/>
      <c r="J89" s="98"/>
      <c r="K89" s="98"/>
      <c r="L89" s="98"/>
      <c r="M89" s="98"/>
      <c r="N89" s="98"/>
      <c r="O89" s="98"/>
      <c r="P89" s="98"/>
      <c r="Q89" s="98"/>
      <c r="R89" s="98"/>
      <c r="S89" s="98"/>
      <c r="T89" s="98"/>
      <c r="U89" s="98"/>
      <c r="V89" s="98"/>
      <c r="W89" s="98"/>
      <c r="X89" s="98"/>
      <c r="Y89" s="87"/>
    </row>
    <row r="90" spans="1:27" ht="15" hidden="1" customHeight="1">
      <c r="A90" s="65"/>
      <c r="B90" s="96"/>
      <c r="C90" s="97"/>
      <c r="D90" s="101"/>
      <c r="E90" s="98"/>
      <c r="F90" s="98"/>
      <c r="G90" s="98"/>
      <c r="H90" s="98"/>
      <c r="I90" s="98"/>
      <c r="J90" s="98"/>
      <c r="K90" s="98"/>
      <c r="L90" s="98"/>
      <c r="M90" s="98"/>
      <c r="N90" s="98"/>
      <c r="O90" s="98"/>
      <c r="P90" s="98"/>
      <c r="Q90" s="98"/>
      <c r="R90" s="98"/>
      <c r="S90" s="98"/>
      <c r="T90" s="98"/>
      <c r="U90" s="98"/>
      <c r="V90" s="98"/>
      <c r="W90" s="98"/>
      <c r="X90" s="98"/>
      <c r="Y90" s="87"/>
    </row>
    <row r="91" spans="1:27" ht="15" hidden="1" customHeight="1">
      <c r="A91" s="65"/>
      <c r="B91" s="96"/>
      <c r="C91" s="97"/>
      <c r="D91" s="101"/>
      <c r="E91" s="98"/>
      <c r="F91" s="98"/>
      <c r="G91" s="98"/>
      <c r="H91" s="98"/>
      <c r="I91" s="98"/>
      <c r="J91" s="98"/>
      <c r="K91" s="98"/>
      <c r="L91" s="98"/>
      <c r="M91" s="98"/>
      <c r="N91" s="98"/>
      <c r="O91" s="98"/>
      <c r="P91" s="98"/>
      <c r="Q91" s="98"/>
      <c r="R91" s="98"/>
      <c r="S91" s="98"/>
      <c r="T91" s="98"/>
      <c r="U91" s="98"/>
      <c r="V91" s="98"/>
      <c r="W91" s="98"/>
      <c r="X91" s="98"/>
      <c r="Y91" s="87"/>
    </row>
    <row r="92" spans="1:27" ht="15" hidden="1" customHeight="1">
      <c r="A92" s="65"/>
      <c r="B92" s="96"/>
      <c r="C92" s="97"/>
      <c r="D92" s="101"/>
      <c r="E92" s="98"/>
      <c r="F92" s="98"/>
      <c r="G92" s="98"/>
      <c r="H92" s="98"/>
      <c r="I92" s="98"/>
      <c r="J92" s="98"/>
      <c r="K92" s="98"/>
      <c r="L92" s="98"/>
      <c r="M92" s="98"/>
      <c r="N92" s="98"/>
      <c r="O92" s="98"/>
      <c r="P92" s="98"/>
      <c r="Q92" s="98"/>
      <c r="R92" s="98"/>
      <c r="S92" s="98"/>
      <c r="T92" s="98"/>
      <c r="U92" s="98"/>
      <c r="V92" s="98"/>
      <c r="W92" s="98"/>
      <c r="X92" s="98"/>
      <c r="Y92" s="87"/>
    </row>
    <row r="93" spans="1:27" ht="11.1" hidden="1" customHeight="1">
      <c r="A93" s="65"/>
      <c r="B93" s="96"/>
      <c r="C93" s="97"/>
      <c r="D93" s="101"/>
      <c r="E93" s="98"/>
      <c r="F93" s="98"/>
      <c r="G93" s="98"/>
      <c r="H93" s="98"/>
      <c r="I93" s="98"/>
      <c r="J93" s="98"/>
      <c r="K93" s="98"/>
      <c r="L93" s="98"/>
      <c r="M93" s="98"/>
      <c r="N93" s="98"/>
      <c r="O93" s="98"/>
      <c r="P93" s="98"/>
      <c r="Q93" s="98"/>
      <c r="R93" s="98"/>
      <c r="S93" s="98"/>
      <c r="T93" s="98"/>
      <c r="U93" s="98"/>
      <c r="V93" s="98"/>
      <c r="W93" s="98"/>
      <c r="X93" s="98"/>
      <c r="Y93" s="87"/>
    </row>
    <row r="94" spans="1:27" ht="15" customHeight="1">
      <c r="A94" s="65"/>
      <c r="B94" s="104"/>
      <c r="C94" s="105"/>
      <c r="D94" s="106"/>
      <c r="E94" s="107"/>
      <c r="F94" s="107"/>
      <c r="G94" s="107"/>
      <c r="H94" s="107"/>
      <c r="I94" s="107"/>
      <c r="J94" s="107"/>
      <c r="K94" s="107"/>
      <c r="L94" s="107"/>
      <c r="M94" s="107"/>
      <c r="N94" s="107"/>
      <c r="O94" s="107"/>
      <c r="P94" s="107"/>
      <c r="Q94" s="107"/>
      <c r="R94" s="107"/>
      <c r="S94" s="107"/>
      <c r="T94" s="107"/>
      <c r="U94" s="107"/>
      <c r="V94" s="107"/>
      <c r="W94" s="107"/>
      <c r="X94" s="107"/>
      <c r="Y94" s="91"/>
    </row>
  </sheetData>
  <sheetProtection algorithmName="SHA-512" hashValue="dLyHQyHxGIvq73mBTvgBg25G+879BqvNkE0fepQY0sV5PU0o+ga70woLkgekA2Q5cXnm5DE1n6WNZFe7YAhdZw==" saltValue="iJLwmFMIGTL3L3961S19ww==" spinCount="100000" sheet="1" objects="1" scenarios="1" formatColumns="0" formatRows="0"/>
  <dataConsolidate link="1"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FAS_JKH_OPEN_INFO_TERMS_WARM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U18"/>
  <sheetViews>
    <sheetView showGridLines="0" topLeftCell="C6" zoomScaleNormal="100" workbookViewId="0">
      <selection activeCell="H38" sqref="H38"/>
    </sheetView>
  </sheetViews>
  <sheetFormatPr defaultRowHeight="15"/>
  <cols>
    <col min="1" max="2" width="9.140625" style="7" hidden="1" customWidth="1"/>
    <col min="3" max="3" width="3.7109375" style="33" customWidth="1"/>
    <col min="4" max="4" width="6.28515625" style="7" customWidth="1"/>
    <col min="5" max="5" width="94.85546875" style="7" customWidth="1"/>
    <col min="6" max="11" width="9.140625" style="7"/>
    <col min="12" max="12" width="9.140625" style="176"/>
    <col min="13" max="16384" width="9.140625" style="7"/>
  </cols>
  <sheetData>
    <row r="1" spans="3:21" hidden="1"/>
    <row r="2" spans="3:21" hidden="1"/>
    <row r="3" spans="3:21" hidden="1"/>
    <row r="4" spans="3:21" hidden="1"/>
    <row r="5" spans="3:21" hidden="1"/>
    <row r="6" spans="3:21" ht="10.5" customHeight="1"/>
    <row r="7" spans="3:21" ht="20.100000000000001" customHeight="1">
      <c r="D7" s="505" t="s">
        <v>6</v>
      </c>
      <c r="E7" s="505"/>
    </row>
    <row r="8" spans="3:21" ht="15" customHeight="1">
      <c r="D8" s="504" t="str">
        <f>IF(org=0,"Не определено",org)</f>
        <v>ТМУП "ТТС"</v>
      </c>
      <c r="E8" s="504"/>
    </row>
    <row r="9" spans="3:21" ht="6.95" customHeight="1"/>
    <row r="10" spans="3:21" ht="22.5" customHeight="1">
      <c r="D10" s="44" t="s">
        <v>23</v>
      </c>
      <c r="E10" s="43" t="s">
        <v>27</v>
      </c>
    </row>
    <row r="11" spans="3:21" ht="11.25" customHeight="1">
      <c r="D11" s="63" t="s">
        <v>24</v>
      </c>
      <c r="E11" s="63" t="s">
        <v>0</v>
      </c>
    </row>
    <row r="12" spans="3:21" ht="15" hidden="1" customHeight="1">
      <c r="D12" s="66">
        <v>0</v>
      </c>
      <c r="E12" s="45"/>
    </row>
    <row r="13" spans="3:21" customFormat="1" ht="36.75" customHeight="1">
      <c r="C13" s="404" t="s">
        <v>1442</v>
      </c>
      <c r="D13" s="165">
        <v>1</v>
      </c>
      <c r="E13" s="167" t="s">
        <v>1480</v>
      </c>
      <c r="F13" t="s">
        <v>105</v>
      </c>
      <c r="G13" t="s">
        <v>105</v>
      </c>
      <c r="H13" t="s">
        <v>105</v>
      </c>
      <c r="U13" s="178"/>
    </row>
    <row r="14" spans="3:21" customFormat="1" ht="42.75" customHeight="1">
      <c r="C14" s="404" t="s">
        <v>1442</v>
      </c>
      <c r="D14" s="165">
        <v>2</v>
      </c>
      <c r="E14" s="167" t="s">
        <v>1481</v>
      </c>
      <c r="F14" t="s">
        <v>105</v>
      </c>
      <c r="G14" t="s">
        <v>105</v>
      </c>
      <c r="H14" t="s">
        <v>105</v>
      </c>
      <c r="U14" s="178"/>
    </row>
    <row r="15" spans="3:21" customFormat="1" ht="31.5" customHeight="1">
      <c r="C15" s="404" t="s">
        <v>1442</v>
      </c>
      <c r="D15" s="165">
        <v>3</v>
      </c>
      <c r="E15" s="167" t="s">
        <v>1482</v>
      </c>
      <c r="F15" t="s">
        <v>105</v>
      </c>
      <c r="G15" t="s">
        <v>105</v>
      </c>
      <c r="H15" t="s">
        <v>105</v>
      </c>
      <c r="U15" s="178"/>
    </row>
    <row r="16" spans="3:21" customFormat="1" ht="42.75" customHeight="1">
      <c r="C16" s="404" t="s">
        <v>1442</v>
      </c>
      <c r="D16" s="165">
        <v>4</v>
      </c>
      <c r="E16" s="167" t="s">
        <v>1483</v>
      </c>
      <c r="F16" t="s">
        <v>105</v>
      </c>
      <c r="G16" t="s">
        <v>105</v>
      </c>
      <c r="H16" t="s">
        <v>105</v>
      </c>
      <c r="U16" s="178"/>
    </row>
    <row r="17" spans="3:21" customFormat="1" ht="38.25" customHeight="1">
      <c r="C17" s="404" t="s">
        <v>1442</v>
      </c>
      <c r="D17" s="165">
        <v>5</v>
      </c>
      <c r="E17" s="167" t="s">
        <v>1484</v>
      </c>
      <c r="F17" t="s">
        <v>105</v>
      </c>
      <c r="G17" t="s">
        <v>105</v>
      </c>
      <c r="H17" t="s">
        <v>105</v>
      </c>
      <c r="U17" s="178"/>
    </row>
    <row r="18" spans="3:21" ht="15" customHeight="1">
      <c r="D18" s="70"/>
      <c r="E18" s="71" t="s">
        <v>28</v>
      </c>
    </row>
  </sheetData>
  <sheetProtection algorithmName="SHA-512" hashValue="EmwFdASMtNdPYamB331Aitp84xWki++DUM98rxkt3ES11Iw7hJeJf5My/xEVNv2nbpfdbKFUqa+x9XjhzHU6ag==" saltValue="U1r3I+0VSe0khMHimBye6g==" spinCount="100000" sheet="1" objects="1" scenarios="1" formatColumns="0" formatRows="0"/>
  <mergeCells count="2">
    <mergeCell ref="D7:E7"/>
    <mergeCell ref="D8:E8"/>
  </mergeCells>
  <phoneticPr fontId="11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:E17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zoomScaleNormal="100" workbookViewId="0"/>
  </sheetViews>
  <sheetFormatPr defaultRowHeight="11.25"/>
  <cols>
    <col min="1" max="1" width="3.7109375" style="7" customWidth="1"/>
    <col min="2" max="3" width="29.7109375" style="7" customWidth="1"/>
    <col min="4" max="4" width="80.7109375" style="7" customWidth="1"/>
    <col min="5" max="5" width="17.7109375" style="7" customWidth="1"/>
    <col min="6" max="16384" width="9.140625" style="7"/>
  </cols>
  <sheetData>
    <row r="1" spans="2:5" ht="10.5" customHeight="1"/>
    <row r="2" spans="2:5" ht="20.100000000000001" customHeight="1">
      <c r="B2" s="506" t="s">
        <v>7</v>
      </c>
      <c r="C2" s="506"/>
      <c r="D2" s="506"/>
      <c r="E2" s="506"/>
    </row>
    <row r="3" spans="2:5" ht="6.95" customHeight="1"/>
    <row r="4" spans="2:5" ht="21.75" customHeight="1">
      <c r="B4" s="143" t="s">
        <v>85</v>
      </c>
      <c r="C4" s="143" t="s">
        <v>86</v>
      </c>
      <c r="D4" s="143" t="s">
        <v>22</v>
      </c>
      <c r="E4" s="142" t="s">
        <v>14</v>
      </c>
    </row>
  </sheetData>
  <sheetProtection algorithmName="SHA-512" hashValue="Wiomoyuup6Bzbw+I3lOqGuudmjHq67X/BIDUHM2mpdVwl5Kmfbxzkz3YPXzLI0ugk1bVFGufkvbA/ZMB5VcX4A==" saltValue="804zSClIFl07ROifdRa8Jw==" spinCount="100000" sheet="1" objects="1" scenarios="1" formatColumns="0" formatRows="0" autoFilter="0"/>
  <autoFilter ref="B4:E4"/>
  <mergeCells count="1">
    <mergeCell ref="B2:E2"/>
  </mergeCells>
  <phoneticPr fontId="11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245"/>
  </cols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20"/>
  </cols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39"/>
  <sheetViews>
    <sheetView showGridLines="0" zoomScaleNormal="100" workbookViewId="0"/>
  </sheetViews>
  <sheetFormatPr defaultRowHeight="11.25"/>
  <cols>
    <col min="1" max="1" width="36.28515625" customWidth="1"/>
    <col min="2" max="2" width="21.140625" customWidth="1"/>
    <col min="3" max="16384" width="9.140625" style="48"/>
  </cols>
  <sheetData>
    <row r="1" spans="1:2">
      <c r="A1" s="1" t="s">
        <v>8</v>
      </c>
      <c r="B1" s="1" t="s">
        <v>9</v>
      </c>
    </row>
    <row r="2" spans="1:2">
      <c r="A2" t="s">
        <v>334</v>
      </c>
      <c r="B2" t="s">
        <v>341</v>
      </c>
    </row>
    <row r="3" spans="1:2">
      <c r="A3" t="s">
        <v>335</v>
      </c>
      <c r="B3" t="s">
        <v>342</v>
      </c>
    </row>
    <row r="4" spans="1:2">
      <c r="A4" t="s">
        <v>336</v>
      </c>
      <c r="B4" t="s">
        <v>343</v>
      </c>
    </row>
    <row r="5" spans="1:2">
      <c r="A5" t="s">
        <v>114</v>
      </c>
      <c r="B5" t="s">
        <v>344</v>
      </c>
    </row>
    <row r="6" spans="1:2">
      <c r="A6" t="s">
        <v>337</v>
      </c>
      <c r="B6" t="s">
        <v>345</v>
      </c>
    </row>
    <row r="7" spans="1:2">
      <c r="A7" t="s">
        <v>338</v>
      </c>
      <c r="B7" t="s">
        <v>346</v>
      </c>
    </row>
    <row r="8" spans="1:2">
      <c r="A8" t="s">
        <v>327</v>
      </c>
      <c r="B8" t="s">
        <v>347</v>
      </c>
    </row>
    <row r="9" spans="1:2">
      <c r="A9" t="s">
        <v>339</v>
      </c>
      <c r="B9" t="s">
        <v>348</v>
      </c>
    </row>
    <row r="10" spans="1:2">
      <c r="A10" t="s">
        <v>91</v>
      </c>
      <c r="B10" t="s">
        <v>349</v>
      </c>
    </row>
    <row r="11" spans="1:2">
      <c r="A11" t="s">
        <v>6</v>
      </c>
      <c r="B11" t="s">
        <v>350</v>
      </c>
    </row>
    <row r="12" spans="1:2">
      <c r="A12" t="s">
        <v>340</v>
      </c>
      <c r="B12" t="s">
        <v>351</v>
      </c>
    </row>
    <row r="13" spans="1:2">
      <c r="B13" t="s">
        <v>352</v>
      </c>
    </row>
    <row r="14" spans="1:2">
      <c r="B14" t="s">
        <v>353</v>
      </c>
    </row>
    <row r="15" spans="1:2">
      <c r="B15" t="s">
        <v>354</v>
      </c>
    </row>
    <row r="16" spans="1:2">
      <c r="B16" t="s">
        <v>355</v>
      </c>
    </row>
    <row r="17" spans="2:2">
      <c r="B17" t="s">
        <v>356</v>
      </c>
    </row>
    <row r="18" spans="2:2">
      <c r="B18" t="s">
        <v>357</v>
      </c>
    </row>
    <row r="19" spans="2:2">
      <c r="B19" t="s">
        <v>358</v>
      </c>
    </row>
    <row r="20" spans="2:2">
      <c r="B20" t="s">
        <v>359</v>
      </c>
    </row>
    <row r="21" spans="2:2">
      <c r="B21" t="s">
        <v>360</v>
      </c>
    </row>
    <row r="22" spans="2:2">
      <c r="B22" t="s">
        <v>361</v>
      </c>
    </row>
    <row r="23" spans="2:2">
      <c r="B23" t="s">
        <v>362</v>
      </c>
    </row>
    <row r="24" spans="2:2">
      <c r="B24" t="s">
        <v>363</v>
      </c>
    </row>
    <row r="25" spans="2:2">
      <c r="B25" t="s">
        <v>364</v>
      </c>
    </row>
    <row r="26" spans="2:2">
      <c r="B26" t="s">
        <v>365</v>
      </c>
    </row>
    <row r="27" spans="2:2">
      <c r="B27" t="s">
        <v>366</v>
      </c>
    </row>
    <row r="28" spans="2:2">
      <c r="B28" t="s">
        <v>367</v>
      </c>
    </row>
    <row r="29" spans="2:2">
      <c r="B29" t="s">
        <v>368</v>
      </c>
    </row>
    <row r="30" spans="2:2">
      <c r="B30" t="s">
        <v>369</v>
      </c>
    </row>
    <row r="31" spans="2:2">
      <c r="B31" t="s">
        <v>370</v>
      </c>
    </row>
    <row r="32" spans="2:2">
      <c r="B32" t="s">
        <v>371</v>
      </c>
    </row>
    <row r="33" spans="2:2">
      <c r="B33" t="s">
        <v>372</v>
      </c>
    </row>
    <row r="34" spans="2:2">
      <c r="B34" t="s">
        <v>373</v>
      </c>
    </row>
    <row r="35" spans="2:2">
      <c r="B35" t="s">
        <v>374</v>
      </c>
    </row>
    <row r="36" spans="2:2">
      <c r="B36" t="s">
        <v>375</v>
      </c>
    </row>
    <row r="37" spans="2:2">
      <c r="B37" t="s">
        <v>376</v>
      </c>
    </row>
    <row r="38" spans="2:2">
      <c r="B38" t="s">
        <v>377</v>
      </c>
    </row>
    <row r="39" spans="2:2">
      <c r="B39" t="s">
        <v>378</v>
      </c>
    </row>
  </sheetData>
  <sheetProtection formatColumns="0" formatRows="0"/>
  <phoneticPr fontId="10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1:A38"/>
  <sheetViews>
    <sheetView showGridLines="0" zoomScaleNormal="100" workbookViewId="0"/>
  </sheetViews>
  <sheetFormatPr defaultRowHeight="12.75"/>
  <cols>
    <col min="1" max="16384" width="9.140625" style="119"/>
  </cols>
  <sheetData>
    <row r="1" spans="1:1">
      <c r="A1" s="119">
        <f>IF('ВД и СКИ'!$E$22="",1,0)</f>
        <v>0</v>
      </c>
    </row>
    <row r="2" spans="1:1">
      <c r="A2" s="119">
        <f>IF('ВД и СКИ'!$F$22="",1,0)</f>
        <v>0</v>
      </c>
    </row>
    <row r="3" spans="1:1">
      <c r="A3" s="119">
        <f>IF('ВД и СКИ'!$J$22="",1,0)</f>
        <v>0</v>
      </c>
    </row>
    <row r="4" spans="1:1">
      <c r="A4" s="119">
        <f>IF('Форма 4.7'!$E$12="",1,0)</f>
        <v>0</v>
      </c>
    </row>
    <row r="5" spans="1:1">
      <c r="A5" s="119">
        <f>IF('Форма 4.7'!$F$12="",1,0)</f>
        <v>0</v>
      </c>
    </row>
    <row r="6" spans="1:1">
      <c r="A6" s="119">
        <f>IF('Форма 1.0.2'!$E$12="",1,0)</f>
        <v>1</v>
      </c>
    </row>
    <row r="7" spans="1:1">
      <c r="A7" s="119">
        <f>IF('Форма 1.0.2'!$F$12="",1,0)</f>
        <v>1</v>
      </c>
    </row>
    <row r="8" spans="1:1">
      <c r="A8" s="119">
        <f>IF('Форма 1.0.2'!$G$12="",1,0)</f>
        <v>1</v>
      </c>
    </row>
    <row r="9" spans="1:1">
      <c r="A9" s="119">
        <f>IF('Форма 1.0.2'!$H$12="",1,0)</f>
        <v>1</v>
      </c>
    </row>
    <row r="10" spans="1:1">
      <c r="A10" s="119">
        <f>IF('Форма 1.0.2'!$I$12="",1,0)</f>
        <v>1</v>
      </c>
    </row>
    <row r="11" spans="1:1">
      <c r="A11" s="119">
        <f>IF('Форма 1.0.2'!$J$12="",1,0)</f>
        <v>1</v>
      </c>
    </row>
    <row r="12" spans="1:1">
      <c r="A12" s="119">
        <f>IF('Сведения об изменении'!$E$13="",1,0)</f>
        <v>1</v>
      </c>
    </row>
    <row r="13" spans="1:1">
      <c r="A13" s="297">
        <f>IF('Форма 4.7'!$F$25="",1,0)</f>
        <v>0</v>
      </c>
    </row>
    <row r="14" spans="1:1">
      <c r="A14" s="297">
        <f>IF('Форма 4.7'!$E$25="",1,0)</f>
        <v>0</v>
      </c>
    </row>
    <row r="15" spans="1:1">
      <c r="A15" s="297">
        <f>IF(Территории!$E$12="",1,0)</f>
        <v>0</v>
      </c>
    </row>
    <row r="16" spans="1:1">
      <c r="A16" s="297">
        <f>IF('ВД и СКИ'!$E$25="",1,0)</f>
        <v>0</v>
      </c>
    </row>
    <row r="17" spans="1:1">
      <c r="A17" s="297">
        <f>IF('ВД и СКИ'!$F$25="",1,0)</f>
        <v>0</v>
      </c>
    </row>
    <row r="18" spans="1:1">
      <c r="A18" s="297">
        <f>IF('ВД и СКИ'!$J$25="",1,0)</f>
        <v>0</v>
      </c>
    </row>
    <row r="19" spans="1:1">
      <c r="A19" s="297">
        <f>IF('Форма 4.7'!$E$13="",1,0)</f>
        <v>0</v>
      </c>
    </row>
    <row r="20" spans="1:1">
      <c r="A20" s="297">
        <f>IF('Форма 4.7'!$F$13="",1,0)</f>
        <v>0</v>
      </c>
    </row>
    <row r="21" spans="1:1">
      <c r="A21" s="297">
        <f>IF('Форма 4.7'!$E$14="",1,0)</f>
        <v>0</v>
      </c>
    </row>
    <row r="22" spans="1:1">
      <c r="A22" s="297">
        <f>IF('Форма 4.7'!$F$14="",1,0)</f>
        <v>0</v>
      </c>
    </row>
    <row r="23" spans="1:1">
      <c r="A23" s="297">
        <f>IF('Форма 4.7'!$E$15="",1,0)</f>
        <v>0</v>
      </c>
    </row>
    <row r="24" spans="1:1">
      <c r="A24" s="297">
        <f>IF('Форма 4.7'!$F$15="",1,0)</f>
        <v>0</v>
      </c>
    </row>
    <row r="25" spans="1:1">
      <c r="A25" s="297">
        <f>IF('Форма 4.7'!$E$16="",1,0)</f>
        <v>0</v>
      </c>
    </row>
    <row r="26" spans="1:1">
      <c r="A26" s="297">
        <f>IF('Форма 4.7'!$F$16="",1,0)</f>
        <v>0</v>
      </c>
    </row>
    <row r="27" spans="1:1">
      <c r="A27" s="297">
        <f>IF('Форма 4.7'!$E$17="",1,0)</f>
        <v>0</v>
      </c>
    </row>
    <row r="28" spans="1:1">
      <c r="A28" s="297">
        <f>IF('Форма 4.7'!$F$17="",1,0)</f>
        <v>0</v>
      </c>
    </row>
    <row r="29" spans="1:1">
      <c r="A29" s="297">
        <f>IF('Форма 4.7'!$E$18="",1,0)</f>
        <v>0</v>
      </c>
    </row>
    <row r="30" spans="1:1">
      <c r="A30" s="297">
        <f>IF('Форма 4.7'!$F$18="",1,0)</f>
        <v>0</v>
      </c>
    </row>
    <row r="31" spans="1:1">
      <c r="A31" s="297">
        <f>IF('Форма 4.7'!$E$19="",1,0)</f>
        <v>0</v>
      </c>
    </row>
    <row r="32" spans="1:1">
      <c r="A32" s="297">
        <f>IF('Форма 4.7'!$F$19="",1,0)</f>
        <v>0</v>
      </c>
    </row>
    <row r="33" spans="1:1">
      <c r="A33" s="297">
        <f>IF('Форма 4.7'!$E$20="",1,0)</f>
        <v>0</v>
      </c>
    </row>
    <row r="34" spans="1:1">
      <c r="A34" s="297">
        <f>IF('Форма 4.7'!$F$20="",1,0)</f>
        <v>0</v>
      </c>
    </row>
    <row r="35" spans="1:1">
      <c r="A35" s="297">
        <f>IF('Форма 4.7'!$E$21="",1,0)</f>
        <v>0</v>
      </c>
    </row>
    <row r="36" spans="1:1">
      <c r="A36" s="297">
        <f>IF('Форма 4.7'!$F$21="",1,0)</f>
        <v>0</v>
      </c>
    </row>
    <row r="37" spans="1:1">
      <c r="A37" s="297">
        <f>IF('Форма 4.7'!$E$22="",1,0)</f>
        <v>0</v>
      </c>
    </row>
    <row r="38" spans="1:1">
      <c r="A38" s="297">
        <f>IF('Форма 4.7'!$F$22="",1,0)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65" customWidth="1"/>
    <col min="2" max="2" width="87.28515625" style="65" customWidth="1"/>
    <col min="3" max="3" width="9.140625" style="65"/>
    <col min="4" max="4" width="109.140625" style="65" customWidth="1"/>
    <col min="5" max="16384" width="9.140625" style="65"/>
  </cols>
  <sheetData>
    <row r="1" spans="1:11" ht="14.25">
      <c r="B1" s="130" t="s">
        <v>114</v>
      </c>
      <c r="C1" s="121"/>
      <c r="D1" s="508"/>
      <c r="E1" s="508"/>
      <c r="F1" s="508"/>
      <c r="G1" s="508"/>
      <c r="H1" s="508"/>
      <c r="I1" s="508"/>
      <c r="J1" s="508"/>
      <c r="K1" s="508"/>
    </row>
    <row r="2" spans="1:11" ht="14.25">
      <c r="A2" s="121">
        <v>1</v>
      </c>
      <c r="B2" s="131" t="s">
        <v>107</v>
      </c>
      <c r="C2" s="121"/>
      <c r="D2" s="508"/>
      <c r="E2" s="508"/>
      <c r="F2" s="508"/>
      <c r="G2" s="508"/>
      <c r="H2" s="508"/>
      <c r="I2" s="508"/>
      <c r="J2" s="508"/>
      <c r="K2" s="508"/>
    </row>
    <row r="3" spans="1:11" ht="22.5">
      <c r="A3" s="121">
        <v>2</v>
      </c>
      <c r="B3" s="131" t="s">
        <v>108</v>
      </c>
      <c r="C3" s="121"/>
      <c r="D3" s="509"/>
      <c r="E3" s="509"/>
      <c r="F3" s="509"/>
      <c r="G3" s="509"/>
      <c r="H3" s="509"/>
      <c r="I3" s="509"/>
      <c r="J3" s="509"/>
      <c r="K3" s="509"/>
    </row>
    <row r="4" spans="1:11" ht="14.25">
      <c r="B4" s="130" t="s">
        <v>115</v>
      </c>
      <c r="C4" s="121"/>
      <c r="D4" s="510"/>
      <c r="E4" s="509"/>
      <c r="F4" s="509"/>
      <c r="G4" s="509"/>
      <c r="H4" s="509"/>
      <c r="I4" s="509"/>
      <c r="J4" s="509"/>
      <c r="K4" s="509"/>
    </row>
    <row r="5" spans="1:11" ht="33.75">
      <c r="A5" s="121">
        <v>1</v>
      </c>
      <c r="B5" s="131" t="s">
        <v>152</v>
      </c>
      <c r="C5" s="121"/>
      <c r="D5" s="507"/>
      <c r="E5" s="507"/>
      <c r="F5" s="507"/>
      <c r="G5" s="507"/>
      <c r="H5" s="507"/>
      <c r="I5" s="507"/>
      <c r="J5" s="507"/>
      <c r="K5" s="507"/>
    </row>
    <row r="6" spans="1:11" ht="22.5">
      <c r="A6" s="121">
        <v>2</v>
      </c>
      <c r="B6" s="131" t="s">
        <v>113</v>
      </c>
    </row>
    <row r="7" spans="1:11" ht="22.5">
      <c r="A7" s="121">
        <v>3</v>
      </c>
      <c r="B7" s="131" t="s">
        <v>273</v>
      </c>
    </row>
    <row r="8" spans="1:11" ht="56.25">
      <c r="A8" s="121">
        <v>4</v>
      </c>
      <c r="B8" s="131" t="s">
        <v>274</v>
      </c>
    </row>
    <row r="9" spans="1:11">
      <c r="B9" s="130" t="s">
        <v>91</v>
      </c>
    </row>
    <row r="10" spans="1:11" ht="22.5">
      <c r="A10" s="121">
        <v>1</v>
      </c>
      <c r="B10" s="131" t="s">
        <v>89</v>
      </c>
    </row>
    <row r="11" spans="1:11">
      <c r="B11" s="65" t="s">
        <v>93</v>
      </c>
    </row>
  </sheetData>
  <mergeCells count="5">
    <mergeCell ref="D5:K5"/>
    <mergeCell ref="D1:K1"/>
    <mergeCell ref="D2:K2"/>
    <mergeCell ref="D3:K3"/>
    <mergeCell ref="D4:K4"/>
  </mergeCells>
  <phoneticPr fontId="10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Z87"/>
  <sheetViews>
    <sheetView showGridLines="0" zoomScaleNormal="100" workbookViewId="0"/>
  </sheetViews>
  <sheetFormatPr defaultRowHeight="11.25"/>
  <cols>
    <col min="1" max="1" width="32.5703125" style="56" customWidth="1"/>
    <col min="3" max="3" width="15.7109375" style="58" customWidth="1"/>
    <col min="4" max="4" width="17" style="58" customWidth="1"/>
    <col min="5" max="5" width="15.7109375" style="53" customWidth="1"/>
    <col min="6" max="6" width="11.140625" style="53" customWidth="1"/>
    <col min="7" max="7" width="31.42578125" style="53" customWidth="1"/>
    <col min="8" max="9" width="26.85546875" style="53" customWidth="1"/>
    <col min="10" max="10" width="9.140625" style="53"/>
    <col min="11" max="11" width="26.28515625" style="55" customWidth="1"/>
    <col min="12" max="12" width="29.140625" style="54" customWidth="1"/>
    <col min="13" max="13" width="39.85546875" style="53" bestFit="1" customWidth="1"/>
    <col min="14" max="14" width="9.140625" style="53"/>
    <col min="15" max="15" width="29.5703125" style="53" customWidth="1"/>
    <col min="16" max="16" width="29" style="53" customWidth="1"/>
    <col min="17" max="18" width="9.140625" style="53"/>
    <col min="19" max="19" width="21" style="53" customWidth="1"/>
    <col min="20" max="20" width="24.85546875" style="53" customWidth="1"/>
    <col min="21" max="21" width="9.140625" style="53"/>
    <col min="22" max="22" width="30.140625" style="53" customWidth="1"/>
    <col min="23" max="23" width="7.7109375" style="53" bestFit="1" customWidth="1"/>
    <col min="24" max="25" width="9.140625" style="53"/>
    <col min="26" max="26" width="56.5703125" style="53" bestFit="1" customWidth="1"/>
    <col min="27" max="16384" width="9.140625" style="53"/>
  </cols>
  <sheetData>
    <row r="1" spans="1:26" s="51" customFormat="1" ht="51">
      <c r="A1" s="38" t="s">
        <v>99</v>
      </c>
      <c r="B1" s="57"/>
      <c r="C1" s="17" t="s">
        <v>18</v>
      </c>
      <c r="D1" s="17" t="s">
        <v>15</v>
      </c>
      <c r="E1" s="17" t="s">
        <v>31</v>
      </c>
      <c r="F1" s="17" t="s">
        <v>54</v>
      </c>
      <c r="G1" s="17" t="s">
        <v>46</v>
      </c>
      <c r="H1" s="17" t="s">
        <v>71</v>
      </c>
      <c r="I1" s="17" t="s">
        <v>77</v>
      </c>
      <c r="J1" s="28" t="s">
        <v>78</v>
      </c>
      <c r="K1" s="17" t="s">
        <v>49</v>
      </c>
      <c r="L1" s="50" t="s">
        <v>73</v>
      </c>
      <c r="M1" s="25" t="s">
        <v>74</v>
      </c>
      <c r="O1" s="17" t="s">
        <v>281</v>
      </c>
      <c r="P1" s="17" t="s">
        <v>294</v>
      </c>
      <c r="S1" s="511" t="s">
        <v>192</v>
      </c>
      <c r="T1" s="511"/>
      <c r="V1" s="512" t="s">
        <v>295</v>
      </c>
      <c r="W1" s="512"/>
      <c r="Z1" s="267" t="s">
        <v>309</v>
      </c>
    </row>
    <row r="2" spans="1:26" ht="25.5">
      <c r="A2" s="240" t="s">
        <v>128</v>
      </c>
      <c r="C2" s="18">
        <v>2017</v>
      </c>
      <c r="D2" s="18" t="s">
        <v>16</v>
      </c>
      <c r="E2" s="19" t="s">
        <v>32</v>
      </c>
      <c r="F2" s="19" t="s">
        <v>55</v>
      </c>
      <c r="G2" s="19" t="s">
        <v>44</v>
      </c>
      <c r="H2" s="19" t="s">
        <v>72</v>
      </c>
      <c r="I2" s="21"/>
      <c r="J2" s="52">
        <v>52</v>
      </c>
      <c r="K2" s="17" t="s">
        <v>50</v>
      </c>
      <c r="L2" s="50" t="s">
        <v>331</v>
      </c>
      <c r="M2" s="26" t="s">
        <v>178</v>
      </c>
      <c r="O2" s="18" t="s">
        <v>282</v>
      </c>
      <c r="P2" s="261" t="s">
        <v>301</v>
      </c>
      <c r="S2" s="208" t="s">
        <v>193</v>
      </c>
      <c r="T2" s="260" t="s">
        <v>194</v>
      </c>
      <c r="V2" s="18" t="s">
        <v>296</v>
      </c>
      <c r="W2" s="18" t="b">
        <v>0</v>
      </c>
      <c r="Z2" s="294" t="s">
        <v>310</v>
      </c>
    </row>
    <row r="3" spans="1:26" ht="45">
      <c r="A3" s="240" t="s">
        <v>129</v>
      </c>
      <c r="C3" s="18">
        <v>2018</v>
      </c>
      <c r="D3" s="18" t="s">
        <v>17</v>
      </c>
      <c r="E3" s="19" t="s">
        <v>33</v>
      </c>
      <c r="F3" s="19" t="s">
        <v>56</v>
      </c>
      <c r="G3" s="19" t="s">
        <v>45</v>
      </c>
      <c r="H3" s="19" t="s">
        <v>69</v>
      </c>
      <c r="I3" s="21" t="s">
        <v>76</v>
      </c>
      <c r="J3" s="49" t="s">
        <v>79</v>
      </c>
      <c r="K3" s="17" t="s">
        <v>51</v>
      </c>
      <c r="L3" s="50" t="s">
        <v>332</v>
      </c>
      <c r="M3" s="26" t="s">
        <v>179</v>
      </c>
      <c r="O3" s="18" t="s">
        <v>283</v>
      </c>
      <c r="P3" s="261" t="s">
        <v>302</v>
      </c>
      <c r="S3" s="208" t="s">
        <v>327</v>
      </c>
      <c r="T3" s="259" t="s">
        <v>330</v>
      </c>
      <c r="V3" s="18" t="s">
        <v>297</v>
      </c>
      <c r="W3" s="18" t="b">
        <v>0</v>
      </c>
      <c r="Z3" s="294" t="s">
        <v>329</v>
      </c>
    </row>
    <row r="4" spans="1:26" ht="25.5">
      <c r="A4" s="240" t="s">
        <v>223</v>
      </c>
      <c r="C4" s="18">
        <v>2019</v>
      </c>
      <c r="E4" s="19" t="s">
        <v>34</v>
      </c>
      <c r="F4" s="19" t="s">
        <v>57</v>
      </c>
      <c r="H4" s="19" t="s">
        <v>70</v>
      </c>
      <c r="I4" s="21"/>
      <c r="J4" s="52">
        <v>104</v>
      </c>
      <c r="K4" s="17" t="s">
        <v>52</v>
      </c>
      <c r="L4" s="50" t="s">
        <v>333</v>
      </c>
      <c r="M4" s="26"/>
      <c r="O4" s="18" t="s">
        <v>289</v>
      </c>
      <c r="P4" s="261" t="s">
        <v>303</v>
      </c>
      <c r="V4" s="18" t="s">
        <v>298</v>
      </c>
      <c r="W4" s="18" t="b">
        <v>0</v>
      </c>
      <c r="Z4" s="294" t="s">
        <v>311</v>
      </c>
    </row>
    <row r="5" spans="1:26" ht="25.5">
      <c r="A5" s="240" t="s">
        <v>169</v>
      </c>
      <c r="C5" s="18">
        <v>2020</v>
      </c>
      <c r="E5" s="19" t="s">
        <v>35</v>
      </c>
      <c r="F5" s="19" t="s">
        <v>58</v>
      </c>
      <c r="K5" s="17" t="s">
        <v>53</v>
      </c>
      <c r="L5" s="50"/>
      <c r="M5" s="26"/>
      <c r="O5" s="18" t="s">
        <v>284</v>
      </c>
      <c r="V5" s="18" t="s">
        <v>299</v>
      </c>
      <c r="W5" s="18" t="b">
        <v>0</v>
      </c>
      <c r="Z5" s="294" t="s">
        <v>312</v>
      </c>
    </row>
    <row r="6" spans="1:26" ht="22.5">
      <c r="A6" s="240" t="s">
        <v>156</v>
      </c>
      <c r="C6" s="18">
        <v>2021</v>
      </c>
      <c r="E6" s="19" t="s">
        <v>36</v>
      </c>
      <c r="F6" s="21"/>
      <c r="K6" s="53"/>
      <c r="L6" s="53"/>
      <c r="O6" s="18" t="s">
        <v>290</v>
      </c>
      <c r="V6" s="18" t="s">
        <v>300</v>
      </c>
      <c r="W6" s="18" t="b">
        <v>0</v>
      </c>
    </row>
    <row r="7" spans="1:26" ht="22.5">
      <c r="A7" s="240" t="s">
        <v>224</v>
      </c>
      <c r="C7" s="18">
        <v>2022</v>
      </c>
      <c r="E7" s="19" t="s">
        <v>37</v>
      </c>
      <c r="F7" s="21"/>
      <c r="K7" s="59"/>
      <c r="L7" s="53"/>
      <c r="O7" s="18" t="s">
        <v>285</v>
      </c>
    </row>
    <row r="8" spans="1:26">
      <c r="A8" s="240" t="s">
        <v>225</v>
      </c>
      <c r="C8" s="18">
        <v>2023</v>
      </c>
      <c r="E8" s="19" t="s">
        <v>38</v>
      </c>
      <c r="F8" s="21"/>
      <c r="K8" s="60" t="s">
        <v>92</v>
      </c>
      <c r="O8" s="18" t="s">
        <v>291</v>
      </c>
    </row>
    <row r="9" spans="1:26" ht="22.5">
      <c r="A9" s="240" t="s">
        <v>130</v>
      </c>
      <c r="C9" s="18">
        <v>2024</v>
      </c>
      <c r="E9" s="19" t="s">
        <v>39</v>
      </c>
      <c r="F9" s="21"/>
      <c r="K9" s="58"/>
      <c r="O9" s="18" t="s">
        <v>292</v>
      </c>
    </row>
    <row r="10" spans="1:26" ht="12.75">
      <c r="A10" s="240" t="s">
        <v>226</v>
      </c>
      <c r="E10" s="19" t="s">
        <v>40</v>
      </c>
      <c r="F10" s="21"/>
      <c r="K10" s="59"/>
      <c r="O10" s="18" t="s">
        <v>286</v>
      </c>
    </row>
    <row r="11" spans="1:26" ht="22.5">
      <c r="A11" s="240" t="s">
        <v>227</v>
      </c>
      <c r="E11" s="19" t="s">
        <v>41</v>
      </c>
      <c r="F11" s="21"/>
      <c r="K11" s="61"/>
      <c r="O11" s="18" t="s">
        <v>287</v>
      </c>
    </row>
    <row r="12" spans="1:26" ht="33.75">
      <c r="A12" s="240" t="s">
        <v>228</v>
      </c>
      <c r="E12" s="19" t="s">
        <v>42</v>
      </c>
      <c r="F12" s="21"/>
      <c r="O12" s="18" t="s">
        <v>293</v>
      </c>
      <c r="P12" s="48"/>
    </row>
    <row r="13" spans="1:26">
      <c r="A13" s="240" t="s">
        <v>229</v>
      </c>
      <c r="E13" s="19" t="s">
        <v>43</v>
      </c>
      <c r="F13" s="21"/>
      <c r="O13" s="18" t="s">
        <v>288</v>
      </c>
    </row>
    <row r="14" spans="1:26">
      <c r="A14" s="240" t="s">
        <v>230</v>
      </c>
    </row>
    <row r="15" spans="1:26">
      <c r="A15" s="240" t="s">
        <v>165</v>
      </c>
    </row>
    <row r="16" spans="1:26">
      <c r="A16" s="240" t="s">
        <v>157</v>
      </c>
      <c r="C16" s="48"/>
      <c r="D16" s="112"/>
      <c r="E16" s="112"/>
      <c r="G16" s="158" t="s">
        <v>120</v>
      </c>
    </row>
    <row r="17" spans="1:7">
      <c r="A17" s="240" t="s">
        <v>231</v>
      </c>
      <c r="C17" s="113" t="s">
        <v>95</v>
      </c>
      <c r="D17" s="114" t="str">
        <f>IF(f_year = "","", "01.01."&amp;f_year)</f>
        <v>01.01.2023</v>
      </c>
      <c r="E17" s="114" t="str">
        <f>IF(f_year = "","","31.12."&amp; f_year)</f>
        <v>31.12.2023</v>
      </c>
      <c r="G17" s="159" t="s">
        <v>1441</v>
      </c>
    </row>
    <row r="18" spans="1:7">
      <c r="A18" s="240" t="s">
        <v>232</v>
      </c>
      <c r="C18" s="115"/>
      <c r="D18" s="116"/>
      <c r="E18" s="116"/>
      <c r="G18" s="48"/>
    </row>
    <row r="19" spans="1:7" ht="22.5">
      <c r="A19" s="240" t="s">
        <v>233</v>
      </c>
      <c r="C19" s="48"/>
      <c r="D19" s="112"/>
      <c r="E19" s="112"/>
      <c r="G19" s="158" t="s">
        <v>123</v>
      </c>
    </row>
    <row r="20" spans="1:7" ht="22.5">
      <c r="A20" s="240" t="s">
        <v>131</v>
      </c>
      <c r="C20" s="117" t="s">
        <v>96</v>
      </c>
      <c r="D20" s="118"/>
      <c r="E20" s="118"/>
      <c r="G20" s="60" t="b">
        <v>1</v>
      </c>
    </row>
    <row r="21" spans="1:7">
      <c r="A21" s="240" t="s">
        <v>132</v>
      </c>
    </row>
    <row r="22" spans="1:7">
      <c r="A22" s="240" t="s">
        <v>133</v>
      </c>
    </row>
    <row r="23" spans="1:7">
      <c r="A23" s="240" t="s">
        <v>234</v>
      </c>
    </row>
    <row r="24" spans="1:7">
      <c r="A24" s="240" t="s">
        <v>235</v>
      </c>
    </row>
    <row r="25" spans="1:7">
      <c r="A25" s="240" t="s">
        <v>134</v>
      </c>
    </row>
    <row r="26" spans="1:7">
      <c r="A26" s="240" t="s">
        <v>236</v>
      </c>
    </row>
    <row r="27" spans="1:7">
      <c r="A27" s="240" t="s">
        <v>135</v>
      </c>
    </row>
    <row r="28" spans="1:7">
      <c r="A28" s="240" t="s">
        <v>166</v>
      </c>
    </row>
    <row r="29" spans="1:7">
      <c r="A29" s="240" t="s">
        <v>158</v>
      </c>
    </row>
    <row r="30" spans="1:7">
      <c r="A30" s="240" t="s">
        <v>237</v>
      </c>
    </row>
    <row r="31" spans="1:7">
      <c r="A31" s="240" t="s">
        <v>238</v>
      </c>
    </row>
    <row r="32" spans="1:7">
      <c r="A32" s="240" t="s">
        <v>136</v>
      </c>
    </row>
    <row r="33" spans="1:1">
      <c r="A33" s="240" t="s">
        <v>239</v>
      </c>
    </row>
    <row r="34" spans="1:1">
      <c r="A34" s="240" t="s">
        <v>240</v>
      </c>
    </row>
    <row r="35" spans="1:1">
      <c r="A35" s="240" t="s">
        <v>241</v>
      </c>
    </row>
    <row r="36" spans="1:1">
      <c r="A36" s="240" t="s">
        <v>242</v>
      </c>
    </row>
    <row r="37" spans="1:1">
      <c r="A37" s="240" t="s">
        <v>243</v>
      </c>
    </row>
    <row r="38" spans="1:1">
      <c r="A38" s="240" t="s">
        <v>159</v>
      </c>
    </row>
    <row r="39" spans="1:1">
      <c r="A39" s="240" t="s">
        <v>244</v>
      </c>
    </row>
    <row r="40" spans="1:1">
      <c r="A40" s="240" t="s">
        <v>137</v>
      </c>
    </row>
    <row r="41" spans="1:1">
      <c r="A41" s="240" t="s">
        <v>138</v>
      </c>
    </row>
    <row r="42" spans="1:1">
      <c r="A42" s="240" t="s">
        <v>139</v>
      </c>
    </row>
    <row r="43" spans="1:1">
      <c r="A43" s="240" t="s">
        <v>245</v>
      </c>
    </row>
    <row r="44" spans="1:1">
      <c r="A44" s="240" t="s">
        <v>246</v>
      </c>
    </row>
    <row r="45" spans="1:1">
      <c r="A45" s="240" t="s">
        <v>160</v>
      </c>
    </row>
    <row r="46" spans="1:1">
      <c r="A46" s="240" t="s">
        <v>247</v>
      </c>
    </row>
    <row r="47" spans="1:1">
      <c r="A47" s="240" t="s">
        <v>248</v>
      </c>
    </row>
    <row r="48" spans="1:1">
      <c r="A48" s="240" t="s">
        <v>249</v>
      </c>
    </row>
    <row r="49" spans="1:1">
      <c r="A49" s="240" t="s">
        <v>250</v>
      </c>
    </row>
    <row r="50" spans="1:1">
      <c r="A50" s="240" t="s">
        <v>140</v>
      </c>
    </row>
    <row r="51" spans="1:1">
      <c r="A51" s="240" t="s">
        <v>141</v>
      </c>
    </row>
    <row r="52" spans="1:1">
      <c r="A52" s="240" t="s">
        <v>167</v>
      </c>
    </row>
    <row r="53" spans="1:1">
      <c r="A53" s="240" t="s">
        <v>251</v>
      </c>
    </row>
    <row r="54" spans="1:1">
      <c r="A54" s="240" t="s">
        <v>170</v>
      </c>
    </row>
    <row r="55" spans="1:1">
      <c r="A55" s="240" t="s">
        <v>142</v>
      </c>
    </row>
    <row r="56" spans="1:1">
      <c r="A56" s="240" t="s">
        <v>252</v>
      </c>
    </row>
    <row r="57" spans="1:1">
      <c r="A57" s="240" t="s">
        <v>143</v>
      </c>
    </row>
    <row r="58" spans="1:1">
      <c r="A58" s="240" t="s">
        <v>253</v>
      </c>
    </row>
    <row r="59" spans="1:1">
      <c r="A59" s="240" t="s">
        <v>254</v>
      </c>
    </row>
    <row r="60" spans="1:1">
      <c r="A60" s="240" t="s">
        <v>255</v>
      </c>
    </row>
    <row r="61" spans="1:1">
      <c r="A61" s="240" t="s">
        <v>256</v>
      </c>
    </row>
    <row r="62" spans="1:1">
      <c r="A62" s="240" t="s">
        <v>161</v>
      </c>
    </row>
    <row r="63" spans="1:1">
      <c r="A63" s="240" t="s">
        <v>257</v>
      </c>
    </row>
    <row r="64" spans="1:1">
      <c r="A64" s="240" t="s">
        <v>258</v>
      </c>
    </row>
    <row r="65" spans="1:1">
      <c r="A65" s="240" t="s">
        <v>171</v>
      </c>
    </row>
    <row r="66" spans="1:1">
      <c r="A66" s="240" t="s">
        <v>162</v>
      </c>
    </row>
    <row r="67" spans="1:1">
      <c r="A67" s="240" t="s">
        <v>144</v>
      </c>
    </row>
    <row r="68" spans="1:1">
      <c r="A68" s="240" t="s">
        <v>259</v>
      </c>
    </row>
    <row r="69" spans="1:1">
      <c r="A69" s="240" t="s">
        <v>260</v>
      </c>
    </row>
    <row r="70" spans="1:1">
      <c r="A70" s="240" t="s">
        <v>261</v>
      </c>
    </row>
    <row r="71" spans="1:1">
      <c r="A71" s="240" t="s">
        <v>262</v>
      </c>
    </row>
    <row r="72" spans="1:1">
      <c r="A72" s="240" t="s">
        <v>145</v>
      </c>
    </row>
    <row r="73" spans="1:1">
      <c r="A73" s="240" t="s">
        <v>263</v>
      </c>
    </row>
    <row r="74" spans="1:1">
      <c r="A74" s="240" t="s">
        <v>146</v>
      </c>
    </row>
    <row r="75" spans="1:1">
      <c r="A75" s="240" t="s">
        <v>147</v>
      </c>
    </row>
    <row r="76" spans="1:1">
      <c r="A76" s="240" t="s">
        <v>148</v>
      </c>
    </row>
    <row r="77" spans="1:1">
      <c r="A77" s="240" t="s">
        <v>149</v>
      </c>
    </row>
    <row r="78" spans="1:1">
      <c r="A78" s="240" t="s">
        <v>163</v>
      </c>
    </row>
    <row r="79" spans="1:1">
      <c r="A79" s="240" t="s">
        <v>168</v>
      </c>
    </row>
    <row r="80" spans="1:1">
      <c r="A80" s="240" t="s">
        <v>150</v>
      </c>
    </row>
    <row r="81" spans="1:1">
      <c r="A81" s="240" t="s">
        <v>151</v>
      </c>
    </row>
    <row r="82" spans="1:1">
      <c r="A82" s="240" t="s">
        <v>172</v>
      </c>
    </row>
    <row r="83" spans="1:1">
      <c r="A83" s="240" t="s">
        <v>264</v>
      </c>
    </row>
    <row r="84" spans="1:1">
      <c r="A84" s="240" t="s">
        <v>164</v>
      </c>
    </row>
    <row r="85" spans="1:1">
      <c r="A85" s="240" t="s">
        <v>265</v>
      </c>
    </row>
    <row r="86" spans="1:1">
      <c r="A86" s="240" t="s">
        <v>266</v>
      </c>
    </row>
    <row r="87" spans="1:1">
      <c r="A87" s="240" t="s">
        <v>267</v>
      </c>
    </row>
  </sheetData>
  <sheetProtection formatColumns="0" formatRows="0"/>
  <mergeCells count="2">
    <mergeCell ref="S1:T1"/>
    <mergeCell ref="V1:W1"/>
  </mergeCells>
  <phoneticPr fontId="11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11">
    <tabColor indexed="47"/>
  </sheetPr>
  <dimension ref="A1:AE1"/>
  <sheetViews>
    <sheetView showGridLines="0" zoomScaleNormal="100" workbookViewId="0"/>
  </sheetViews>
  <sheetFormatPr defaultRowHeight="10.5" customHeight="1"/>
  <cols>
    <col min="1" max="1" width="9.140625" style="256"/>
    <col min="2" max="2" width="9.140625" style="27"/>
    <col min="3" max="10" width="9.140625" style="15"/>
    <col min="11" max="31" width="9.140625" style="27"/>
    <col min="32" max="16384" width="9.140625" style="15"/>
  </cols>
  <sheetData/>
  <sheetProtection formatColumns="0" formatRows="0"/>
  <pageMargins left="0.75" right="0.75" top="1" bottom="1" header="0.5" footer="0.5"/>
  <pageSetup paperSize="9" orientation="portrait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68"/>
  <sheetViews>
    <sheetView showGridLines="0" zoomScale="85" zoomScaleNormal="85" workbookViewId="0"/>
  </sheetViews>
  <sheetFormatPr defaultRowHeight="15"/>
  <cols>
    <col min="1" max="1" width="10.28515625" customWidth="1"/>
    <col min="2" max="3" width="10" customWidth="1"/>
    <col min="4" max="4" width="10.140625" bestFit="1" customWidth="1"/>
    <col min="5" max="5" width="67.7109375" customWidth="1"/>
    <col min="6" max="6" width="88.7109375" customWidth="1"/>
    <col min="7" max="7" width="123.85546875" customWidth="1"/>
    <col min="8" max="9" width="20.7109375" customWidth="1"/>
    <col min="10" max="10" width="24.28515625" customWidth="1"/>
    <col min="12" max="12" width="7.7109375" customWidth="1"/>
    <col min="13" max="13" width="32.42578125" customWidth="1"/>
    <col min="15" max="18" width="9.85546875" customWidth="1"/>
    <col min="19" max="19" width="82.42578125" customWidth="1"/>
    <col min="20" max="20" width="9.85546875" customWidth="1"/>
    <col min="21" max="21" width="9.85546875" style="178" customWidth="1"/>
    <col min="22" max="24" width="9.85546875" customWidth="1"/>
  </cols>
  <sheetData>
    <row r="3" spans="1:83">
      <c r="A3" s="14" t="s">
        <v>84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77"/>
      <c r="V3" s="14"/>
      <c r="W3" s="14"/>
    </row>
    <row r="5" spans="1:83" ht="15" customHeight="1">
      <c r="D5" s="165"/>
      <c r="E5" s="167"/>
    </row>
    <row r="7" spans="1:83">
      <c r="A7" s="14" t="s">
        <v>191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77"/>
      <c r="V7" s="14"/>
      <c r="W7" s="14"/>
    </row>
    <row r="9" spans="1:83" s="7" customFormat="1" ht="15" customHeight="1">
      <c r="C9" s="84"/>
      <c r="D9" s="165"/>
      <c r="E9" s="166"/>
      <c r="U9" s="176"/>
    </row>
    <row r="13" spans="1:83">
      <c r="A13" s="14" t="s">
        <v>125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77"/>
      <c r="V13" s="14"/>
      <c r="W13" s="14"/>
    </row>
    <row r="14" spans="1:83">
      <c r="D14" s="213"/>
      <c r="E14" s="213"/>
      <c r="F14" s="213"/>
      <c r="G14" s="213"/>
      <c r="H14" s="213"/>
      <c r="I14" s="213"/>
      <c r="J14" s="213"/>
      <c r="K14" s="213"/>
      <c r="L14" s="213"/>
    </row>
    <row r="15" spans="1:83" ht="15" customHeight="1">
      <c r="A15" s="31"/>
      <c r="B15" s="133" t="s">
        <v>110</v>
      </c>
      <c r="C15" s="513"/>
      <c r="D15" s="514">
        <v>1</v>
      </c>
      <c r="E15" s="515"/>
      <c r="F15" s="214"/>
      <c r="G15" s="185">
        <v>0</v>
      </c>
      <c r="H15" s="215"/>
      <c r="I15" s="132"/>
      <c r="J15" s="216" t="s">
        <v>199</v>
      </c>
      <c r="K15" s="144"/>
      <c r="L15" s="162"/>
      <c r="M15" s="211">
        <f>mergeValue(H15)</f>
        <v>0</v>
      </c>
      <c r="N15" s="210"/>
      <c r="O15" s="210"/>
      <c r="P15" s="211" t="str">
        <f t="array" ref="P15">IF(ISERROR(MATCH(MID(Q15,1,250),MID(note_ter,1,250),0)),"n","y")</f>
        <v>y</v>
      </c>
      <c r="Q15" s="210"/>
      <c r="R15" s="211" t="str">
        <f>K15&amp;"("&amp;L15&amp;")"</f>
        <v>()</v>
      </c>
      <c r="S15" s="133"/>
      <c r="T15" s="133"/>
      <c r="U15" s="172"/>
      <c r="V15" s="133"/>
      <c r="W15" s="133"/>
      <c r="X15" s="133"/>
      <c r="Y15" s="92"/>
      <c r="Z15" s="92"/>
      <c r="AA15" s="179"/>
      <c r="AB15" s="179"/>
      <c r="AC15" s="179"/>
      <c r="AD15" s="179"/>
      <c r="AE15" s="179"/>
      <c r="AF15" s="179"/>
      <c r="AG15" s="179"/>
      <c r="AH15" s="179"/>
      <c r="AI15" s="179"/>
      <c r="AJ15" s="179"/>
      <c r="AK15" s="179"/>
      <c r="AL15" s="179"/>
      <c r="AM15" s="179"/>
      <c r="AN15" s="179"/>
      <c r="AO15" s="179"/>
      <c r="AP15" s="179"/>
      <c r="AQ15" s="179"/>
      <c r="AR15" s="179"/>
      <c r="AS15" s="179"/>
      <c r="AT15" s="179"/>
      <c r="AU15" s="179"/>
      <c r="AV15" s="179"/>
      <c r="AW15" s="179"/>
      <c r="AX15" s="179"/>
      <c r="AY15" s="179"/>
      <c r="AZ15" s="179"/>
      <c r="BA15" s="179"/>
      <c r="BB15" s="179"/>
      <c r="BC15" s="179"/>
      <c r="BD15" s="179"/>
      <c r="BE15" s="179"/>
      <c r="BF15" s="179"/>
      <c r="BG15" s="179"/>
      <c r="BH15" s="179"/>
      <c r="BI15" s="179"/>
      <c r="BJ15" s="179"/>
      <c r="BK15" s="179"/>
      <c r="BL15" s="179"/>
      <c r="BM15" s="179"/>
      <c r="BN15" s="179"/>
      <c r="BO15" s="179"/>
      <c r="BP15" s="179"/>
      <c r="BQ15" s="179"/>
      <c r="BR15" s="179"/>
      <c r="BS15" s="179"/>
      <c r="BT15" s="179"/>
      <c r="BU15" s="179"/>
      <c r="BV15" s="92"/>
      <c r="BW15" s="92"/>
      <c r="BX15" s="92"/>
      <c r="BY15" s="92"/>
      <c r="BZ15" s="92"/>
      <c r="CA15" s="92"/>
      <c r="CB15" s="92"/>
      <c r="CC15" s="92"/>
      <c r="CD15" s="92"/>
      <c r="CE15" s="92"/>
    </row>
    <row r="16" spans="1:83" ht="15" customHeight="1">
      <c r="A16" s="31"/>
      <c r="B16" s="31"/>
      <c r="C16" s="513"/>
      <c r="D16" s="514"/>
      <c r="E16" s="515"/>
      <c r="F16" s="132"/>
      <c r="G16" s="138"/>
      <c r="H16" s="144" t="s">
        <v>48</v>
      </c>
      <c r="I16" s="138"/>
      <c r="J16" s="138"/>
      <c r="K16" s="161"/>
      <c r="L16" s="162"/>
      <c r="M16" s="210"/>
      <c r="N16" s="210"/>
      <c r="O16" s="210"/>
      <c r="P16" s="210"/>
      <c r="Q16" s="211"/>
      <c r="R16" s="210"/>
      <c r="S16" s="133"/>
      <c r="T16" s="133"/>
      <c r="U16" s="172"/>
      <c r="V16" s="133"/>
      <c r="W16" s="133"/>
      <c r="X16" s="133"/>
      <c r="Y16" s="92"/>
      <c r="Z16" s="92"/>
      <c r="AA16" s="179"/>
      <c r="AB16" s="179"/>
      <c r="AC16" s="179"/>
      <c r="AD16" s="179"/>
      <c r="AE16" s="179"/>
      <c r="AF16" s="179"/>
      <c r="AG16" s="179"/>
      <c r="AH16" s="179"/>
      <c r="AI16" s="179"/>
      <c r="AJ16" s="179"/>
      <c r="AK16" s="179"/>
      <c r="AL16" s="179"/>
      <c r="AM16" s="179"/>
      <c r="AN16" s="179"/>
      <c r="AO16" s="179"/>
      <c r="AP16" s="179"/>
      <c r="AQ16" s="179"/>
      <c r="AR16" s="179"/>
      <c r="AS16" s="179"/>
      <c r="AT16" s="179"/>
      <c r="AU16" s="179"/>
      <c r="AV16" s="179"/>
      <c r="AW16" s="179"/>
      <c r="AX16" s="179"/>
      <c r="AY16" s="179"/>
      <c r="AZ16" s="179"/>
      <c r="BA16" s="179"/>
      <c r="BB16" s="179"/>
      <c r="BC16" s="179"/>
      <c r="BD16" s="179"/>
      <c r="BE16" s="179"/>
      <c r="BF16" s="179"/>
      <c r="BG16" s="179"/>
      <c r="BH16" s="179"/>
      <c r="BI16" s="179"/>
      <c r="BJ16" s="179"/>
      <c r="BK16" s="179"/>
      <c r="BL16" s="179"/>
      <c r="BM16" s="179"/>
      <c r="BN16" s="179"/>
      <c r="BO16" s="179"/>
      <c r="BP16" s="179"/>
      <c r="BQ16" s="179"/>
      <c r="BR16" s="179"/>
      <c r="BS16" s="179"/>
      <c r="BT16" s="179"/>
      <c r="BU16" s="179"/>
      <c r="BV16" s="92"/>
      <c r="BW16" s="92"/>
      <c r="BX16" s="92"/>
      <c r="BY16" s="92"/>
      <c r="BZ16" s="92"/>
      <c r="CA16" s="92"/>
      <c r="CB16" s="92"/>
      <c r="CC16" s="92"/>
      <c r="CD16" s="92"/>
      <c r="CE16" s="92"/>
    </row>
    <row r="17" spans="1:83">
      <c r="Q17" s="92"/>
    </row>
    <row r="18" spans="1:83">
      <c r="A18" s="14" t="s">
        <v>126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68"/>
      <c r="R18" s="14"/>
      <c r="S18" s="14"/>
      <c r="T18" s="14"/>
      <c r="U18" s="177"/>
      <c r="V18" s="14"/>
      <c r="W18" s="14"/>
    </row>
    <row r="19" spans="1:83">
      <c r="F19" s="213"/>
      <c r="G19" s="213"/>
      <c r="H19" s="213"/>
      <c r="I19" s="213"/>
      <c r="J19" s="213"/>
      <c r="K19" s="213"/>
      <c r="L19" s="213"/>
      <c r="Q19" s="92"/>
    </row>
    <row r="20" spans="1:83" ht="15" customHeight="1">
      <c r="A20" s="31"/>
      <c r="B20" s="133" t="s">
        <v>110</v>
      </c>
      <c r="C20" s="516"/>
      <c r="D20" s="32"/>
      <c r="E20" s="32"/>
      <c r="F20" s="517"/>
      <c r="G20" s="514">
        <v>0</v>
      </c>
      <c r="H20" s="524"/>
      <c r="I20" s="132"/>
      <c r="J20" s="216" t="s">
        <v>199</v>
      </c>
      <c r="K20" s="144"/>
      <c r="L20" s="162"/>
      <c r="M20" s="211">
        <f>mergeValue(H20)</f>
        <v>0</v>
      </c>
      <c r="N20" s="210"/>
      <c r="O20" s="210"/>
      <c r="P20" s="210"/>
      <c r="Q20" s="210"/>
      <c r="R20" s="211" t="str">
        <f>K20&amp;"("&amp;L20&amp;")"</f>
        <v>()</v>
      </c>
      <c r="S20" s="133"/>
      <c r="T20" s="133"/>
      <c r="U20" s="172"/>
      <c r="V20" s="133"/>
      <c r="W20" s="133"/>
      <c r="X20" s="133"/>
      <c r="Y20" s="92"/>
      <c r="Z20" s="92"/>
      <c r="AA20" s="179"/>
      <c r="AB20" s="179"/>
      <c r="AC20" s="179"/>
      <c r="AD20" s="179"/>
      <c r="AE20" s="179"/>
      <c r="AF20" s="179"/>
      <c r="AG20" s="179"/>
      <c r="AH20" s="179"/>
      <c r="AI20" s="179"/>
      <c r="AJ20" s="179"/>
      <c r="AK20" s="179"/>
      <c r="AL20" s="179"/>
      <c r="AM20" s="179"/>
      <c r="AN20" s="179"/>
      <c r="AO20" s="179"/>
      <c r="AP20" s="179"/>
      <c r="AQ20" s="179"/>
      <c r="AR20" s="179"/>
      <c r="AS20" s="179"/>
      <c r="AT20" s="179"/>
      <c r="AU20" s="179"/>
      <c r="AV20" s="179"/>
      <c r="AW20" s="179"/>
      <c r="AX20" s="179"/>
      <c r="AY20" s="179"/>
      <c r="AZ20" s="179"/>
      <c r="BA20" s="179"/>
      <c r="BB20" s="179"/>
      <c r="BC20" s="179"/>
      <c r="BD20" s="179"/>
      <c r="BE20" s="179"/>
      <c r="BF20" s="179"/>
      <c r="BG20" s="179"/>
      <c r="BH20" s="179"/>
      <c r="BI20" s="179"/>
      <c r="BJ20" s="179"/>
      <c r="BK20" s="179"/>
      <c r="BL20" s="179"/>
      <c r="BM20" s="179"/>
      <c r="BN20" s="179"/>
      <c r="BO20" s="179"/>
      <c r="BP20" s="179"/>
      <c r="BQ20" s="179"/>
      <c r="BR20" s="179"/>
      <c r="BS20" s="179"/>
      <c r="BT20" s="179"/>
      <c r="BU20" s="179"/>
      <c r="BV20" s="92"/>
      <c r="BW20" s="92"/>
      <c r="BX20" s="92"/>
      <c r="BY20" s="92"/>
      <c r="BZ20" s="92"/>
      <c r="CA20" s="92"/>
      <c r="CB20" s="92"/>
      <c r="CC20" s="92"/>
      <c r="CD20" s="92"/>
      <c r="CE20" s="92"/>
    </row>
    <row r="21" spans="1:83" ht="15" customHeight="1">
      <c r="A21" s="31"/>
      <c r="B21" s="31"/>
      <c r="C21" s="516"/>
      <c r="D21" s="32"/>
      <c r="E21" s="32"/>
      <c r="F21" s="517"/>
      <c r="G21" s="514"/>
      <c r="H21" s="524"/>
      <c r="I21" s="138"/>
      <c r="J21" s="138"/>
      <c r="K21" s="144" t="s">
        <v>47</v>
      </c>
      <c r="L21" s="162"/>
      <c r="M21" s="210"/>
      <c r="N21" s="210"/>
      <c r="O21" s="210"/>
      <c r="P21" s="210"/>
      <c r="Q21" s="211"/>
      <c r="R21" s="210"/>
      <c r="S21" s="133"/>
      <c r="T21" s="133"/>
      <c r="U21" s="172"/>
      <c r="V21" s="133"/>
      <c r="W21" s="133"/>
      <c r="X21" s="133"/>
      <c r="Y21" s="92"/>
      <c r="Z21" s="92"/>
      <c r="AA21" s="179"/>
      <c r="AB21" s="179"/>
      <c r="AC21" s="179"/>
      <c r="AD21" s="179"/>
      <c r="AE21" s="179"/>
      <c r="AF21" s="179"/>
      <c r="AG21" s="179"/>
      <c r="AH21" s="179"/>
      <c r="AI21" s="179"/>
      <c r="AJ21" s="179"/>
      <c r="AK21" s="179"/>
      <c r="AL21" s="179"/>
      <c r="AM21" s="179"/>
      <c r="AN21" s="179"/>
      <c r="AO21" s="179"/>
      <c r="AP21" s="179"/>
      <c r="AQ21" s="179"/>
      <c r="AR21" s="179"/>
      <c r="AS21" s="179"/>
      <c r="AT21" s="179"/>
      <c r="AU21" s="179"/>
      <c r="AV21" s="179"/>
      <c r="AW21" s="179"/>
      <c r="AX21" s="179"/>
      <c r="AY21" s="179"/>
      <c r="AZ21" s="179"/>
      <c r="BA21" s="179"/>
      <c r="BB21" s="179"/>
      <c r="BC21" s="179"/>
      <c r="BD21" s="179"/>
      <c r="BE21" s="179"/>
      <c r="BF21" s="179"/>
      <c r="BG21" s="179"/>
      <c r="BH21" s="179"/>
      <c r="BI21" s="179"/>
      <c r="BJ21" s="179"/>
      <c r="BK21" s="179"/>
      <c r="BL21" s="179"/>
      <c r="BM21" s="179"/>
      <c r="BN21" s="179"/>
      <c r="BO21" s="179"/>
      <c r="BP21" s="179"/>
      <c r="BQ21" s="179"/>
      <c r="BR21" s="179"/>
      <c r="BS21" s="179"/>
      <c r="BT21" s="179"/>
      <c r="BU21" s="179"/>
      <c r="BV21" s="92"/>
      <c r="BW21" s="92"/>
      <c r="BX21" s="92"/>
      <c r="BY21" s="92"/>
      <c r="BZ21" s="92"/>
      <c r="CA21" s="92"/>
      <c r="CB21" s="92"/>
      <c r="CC21" s="92"/>
      <c r="CD21" s="92"/>
      <c r="CE21" s="92"/>
    </row>
    <row r="22" spans="1:83">
      <c r="Q22" s="92"/>
    </row>
    <row r="23" spans="1:83">
      <c r="A23" s="14" t="s">
        <v>127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68"/>
      <c r="R23" s="14"/>
      <c r="S23" s="14"/>
      <c r="T23" s="14"/>
      <c r="U23" s="177"/>
      <c r="V23" s="14"/>
      <c r="W23" s="14"/>
    </row>
    <row r="24" spans="1:83">
      <c r="Q24" s="92"/>
    </row>
    <row r="25" spans="1:83" ht="15" customHeight="1">
      <c r="A25" s="31"/>
      <c r="B25" s="133" t="s">
        <v>110</v>
      </c>
      <c r="C25" s="217"/>
      <c r="E25" s="85"/>
      <c r="I25" s="137"/>
      <c r="J25" s="185">
        <v>0</v>
      </c>
      <c r="K25" s="218"/>
      <c r="L25" s="134"/>
      <c r="M25" s="211">
        <f>mergeValue(H25)</f>
        <v>0</v>
      </c>
      <c r="N25" s="210"/>
      <c r="O25" s="210"/>
      <c r="P25" s="210"/>
      <c r="Q25" s="210"/>
      <c r="R25" s="211" t="str">
        <f>K25&amp;" ("&amp;L25&amp;")"</f>
        <v xml:space="preserve"> ()</v>
      </c>
      <c r="S25" s="133"/>
      <c r="T25" s="133"/>
      <c r="U25" s="172"/>
      <c r="V25" s="133"/>
      <c r="W25" s="133"/>
      <c r="X25" s="133"/>
      <c r="Y25" s="92"/>
      <c r="Z25" s="92"/>
      <c r="AA25" s="179"/>
      <c r="AB25" s="179"/>
      <c r="AC25" s="179"/>
      <c r="AD25" s="179"/>
      <c r="AE25" s="179"/>
      <c r="AF25" s="179"/>
      <c r="AG25" s="179"/>
      <c r="AH25" s="179"/>
      <c r="AI25" s="179"/>
      <c r="AJ25" s="179"/>
      <c r="AK25" s="179"/>
      <c r="AL25" s="179"/>
      <c r="AM25" s="179"/>
      <c r="AN25" s="179"/>
      <c r="AO25" s="179"/>
      <c r="AP25" s="179"/>
      <c r="AQ25" s="179"/>
      <c r="AR25" s="179"/>
      <c r="AS25" s="179"/>
      <c r="AT25" s="179"/>
      <c r="AU25" s="179"/>
      <c r="AV25" s="179"/>
      <c r="AW25" s="179"/>
      <c r="AX25" s="179"/>
      <c r="AY25" s="179"/>
      <c r="AZ25" s="179"/>
      <c r="BA25" s="179"/>
      <c r="BB25" s="179"/>
      <c r="BC25" s="179"/>
      <c r="BD25" s="179"/>
      <c r="BE25" s="179"/>
      <c r="BF25" s="179"/>
      <c r="BG25" s="179"/>
      <c r="BH25" s="179"/>
      <c r="BI25" s="179"/>
      <c r="BJ25" s="179"/>
      <c r="BK25" s="179"/>
      <c r="BL25" s="179"/>
      <c r="BM25" s="179"/>
      <c r="BN25" s="179"/>
      <c r="BO25" s="179"/>
      <c r="BP25" s="179"/>
      <c r="BQ25" s="179"/>
      <c r="BR25" s="179"/>
      <c r="BS25" s="179"/>
      <c r="BT25" s="179"/>
      <c r="BU25" s="179"/>
      <c r="BV25" s="92"/>
      <c r="BW25" s="92"/>
      <c r="BX25" s="92"/>
      <c r="BY25" s="92"/>
      <c r="BZ25" s="92"/>
      <c r="CA25" s="92"/>
      <c r="CB25" s="92"/>
      <c r="CC25" s="92"/>
      <c r="CD25" s="92"/>
      <c r="CE25" s="92"/>
    </row>
    <row r="26" spans="1:83" ht="17.100000000000001" customHeight="1">
      <c r="U26"/>
    </row>
    <row r="27" spans="1:83">
      <c r="A27" s="14" t="s">
        <v>116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77"/>
      <c r="V27" s="14"/>
      <c r="W27" s="14"/>
    </row>
    <row r="29" spans="1:83" s="125" customFormat="1" ht="15" customHeight="1">
      <c r="A29"/>
      <c r="B29"/>
      <c r="C29" s="32"/>
      <c r="D29" s="525" t="s">
        <v>24</v>
      </c>
      <c r="E29" s="526"/>
      <c r="F29" s="527" t="s">
        <v>17</v>
      </c>
      <c r="G29" s="517"/>
      <c r="H29" s="518">
        <v>1</v>
      </c>
      <c r="I29" s="522"/>
      <c r="J29" s="521" t="s">
        <v>17</v>
      </c>
      <c r="K29" s="141"/>
      <c r="L29" s="137" t="s">
        <v>24</v>
      </c>
      <c r="M29" s="148"/>
      <c r="N29" s="126"/>
      <c r="O29" s="126"/>
      <c r="P29" s="126"/>
      <c r="Q29" s="126"/>
      <c r="R29" s="126"/>
      <c r="S29" s="126"/>
      <c r="T29" s="126"/>
      <c r="U29" s="173"/>
      <c r="V29" s="126"/>
      <c r="W29" s="126"/>
      <c r="X29" s="126"/>
      <c r="Y29" s="126" t="s">
        <v>106</v>
      </c>
      <c r="Z29" s="126">
        <v>1705000</v>
      </c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</row>
    <row r="30" spans="1:83" s="125" customFormat="1" ht="15" customHeight="1">
      <c r="A30"/>
      <c r="B30"/>
      <c r="C30" s="32"/>
      <c r="D30" s="525"/>
      <c r="E30" s="526"/>
      <c r="F30" s="527"/>
      <c r="G30" s="517"/>
      <c r="H30" s="518"/>
      <c r="I30" s="523"/>
      <c r="J30" s="521"/>
      <c r="K30" s="132"/>
      <c r="L30" s="138"/>
      <c r="M30" s="147" t="s">
        <v>270</v>
      </c>
      <c r="N30" s="126"/>
      <c r="O30" s="126"/>
      <c r="P30" s="126"/>
      <c r="Q30" s="126"/>
      <c r="R30" s="126"/>
      <c r="S30" s="126"/>
      <c r="T30" s="126"/>
      <c r="U30" s="173"/>
      <c r="V30" s="126"/>
      <c r="W30" s="126"/>
      <c r="X30" s="126"/>
      <c r="Y30" s="126"/>
      <c r="Z30" s="126"/>
      <c r="AA30" s="126"/>
      <c r="AB30" s="126"/>
      <c r="AC30" s="126"/>
      <c r="AD30" s="126"/>
      <c r="AE30" s="126"/>
      <c r="AF30" s="126"/>
      <c r="AG30" s="126"/>
      <c r="AH30" s="126"/>
      <c r="AI30" s="126"/>
      <c r="AJ30" s="126"/>
      <c r="AK30" s="126"/>
      <c r="AL30" s="126"/>
    </row>
    <row r="31" spans="1:83" s="125" customFormat="1" ht="15" customHeight="1">
      <c r="A31"/>
      <c r="B31"/>
      <c r="C31" s="32"/>
      <c r="D31" s="525"/>
      <c r="E31" s="526"/>
      <c r="F31" s="521"/>
      <c r="G31" s="264"/>
      <c r="H31" s="138"/>
      <c r="I31" s="135" t="s">
        <v>154</v>
      </c>
      <c r="J31" s="138"/>
      <c r="K31" s="138"/>
      <c r="L31" s="138"/>
      <c r="M31" s="139"/>
      <c r="N31" s="126"/>
      <c r="O31" s="126"/>
      <c r="P31" s="126"/>
      <c r="Q31" s="126"/>
      <c r="R31" s="126"/>
      <c r="S31" s="126"/>
      <c r="T31" s="126"/>
      <c r="U31" s="173"/>
      <c r="V31" s="126"/>
      <c r="W31" s="126"/>
      <c r="X31" s="126"/>
      <c r="Y31" s="126"/>
      <c r="Z31" s="126"/>
      <c r="AA31" s="126"/>
      <c r="AB31" s="126"/>
      <c r="AC31" s="126"/>
      <c r="AD31" s="126"/>
      <c r="AE31" s="126"/>
      <c r="AF31" s="126"/>
      <c r="AG31" s="126"/>
      <c r="AH31" s="126"/>
      <c r="AI31" s="126"/>
      <c r="AJ31" s="126"/>
      <c r="AK31" s="126"/>
      <c r="AL31" s="126"/>
    </row>
    <row r="33" spans="1:38">
      <c r="A33" s="14" t="s">
        <v>121</v>
      </c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77"/>
      <c r="V33" s="14"/>
      <c r="W33" s="14"/>
    </row>
    <row r="35" spans="1:38" s="125" customFormat="1" ht="15" customHeight="1">
      <c r="A35"/>
      <c r="B35"/>
      <c r="C35" s="32"/>
      <c r="D35"/>
      <c r="E35"/>
      <c r="F35"/>
      <c r="G35" s="517"/>
      <c r="H35" s="518">
        <v>1</v>
      </c>
      <c r="I35" s="519"/>
      <c r="J35" s="521" t="s">
        <v>17</v>
      </c>
      <c r="K35" s="141"/>
      <c r="L35" s="137" t="s">
        <v>24</v>
      </c>
      <c r="M35" s="148"/>
      <c r="N35" s="126"/>
      <c r="O35" s="126"/>
      <c r="P35" s="126"/>
      <c r="Q35" s="126"/>
      <c r="R35" s="126"/>
      <c r="S35" s="126"/>
      <c r="T35" s="126"/>
      <c r="U35" s="173"/>
      <c r="V35" s="126"/>
      <c r="W35" s="126"/>
      <c r="X35" s="126"/>
      <c r="Y35" s="126" t="s">
        <v>106</v>
      </c>
      <c r="Z35" s="126">
        <v>1705000</v>
      </c>
      <c r="AA35" s="126"/>
      <c r="AB35" s="126"/>
      <c r="AC35" s="126"/>
      <c r="AD35" s="126"/>
      <c r="AE35" s="126"/>
      <c r="AF35" s="126"/>
      <c r="AG35" s="126"/>
      <c r="AH35" s="126"/>
      <c r="AI35" s="126"/>
      <c r="AJ35" s="126"/>
      <c r="AK35" s="126"/>
      <c r="AL35" s="126"/>
    </row>
    <row r="36" spans="1:38" s="125" customFormat="1" ht="15" customHeight="1">
      <c r="A36"/>
      <c r="B36"/>
      <c r="C36" s="32"/>
      <c r="D36"/>
      <c r="E36"/>
      <c r="F36"/>
      <c r="G36" s="517"/>
      <c r="H36" s="518"/>
      <c r="I36" s="520"/>
      <c r="J36" s="521"/>
      <c r="K36" s="132"/>
      <c r="L36" s="138"/>
      <c r="M36" s="147" t="s">
        <v>270</v>
      </c>
      <c r="N36" s="126"/>
      <c r="O36" s="126"/>
      <c r="P36" s="126"/>
      <c r="Q36" s="126"/>
      <c r="R36" s="126"/>
      <c r="S36" s="126"/>
      <c r="T36" s="126"/>
      <c r="U36" s="173"/>
      <c r="V36" s="126"/>
      <c r="W36" s="126"/>
      <c r="X36" s="126"/>
      <c r="Y36" s="126"/>
      <c r="Z36" s="126"/>
      <c r="AA36" s="126"/>
      <c r="AB36" s="126"/>
      <c r="AC36" s="126"/>
      <c r="AD36" s="126"/>
      <c r="AE36" s="126"/>
      <c r="AF36" s="126"/>
      <c r="AG36" s="126"/>
      <c r="AH36" s="126"/>
      <c r="AI36" s="126"/>
      <c r="AJ36" s="126"/>
      <c r="AK36" s="126"/>
      <c r="AL36" s="126"/>
    </row>
    <row r="37" spans="1:38">
      <c r="K37" s="138"/>
      <c r="L37" s="138"/>
      <c r="M37" s="139"/>
    </row>
    <row r="38" spans="1:38">
      <c r="A38" s="14" t="s">
        <v>122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77"/>
      <c r="V38" s="14"/>
      <c r="W38" s="14"/>
    </row>
    <row r="40" spans="1:38" s="125" customFormat="1" ht="15" customHeight="1">
      <c r="A40"/>
      <c r="B40"/>
      <c r="C40" s="32"/>
      <c r="D40"/>
      <c r="E40"/>
      <c r="F40"/>
      <c r="G40"/>
      <c r="H40"/>
      <c r="I40"/>
      <c r="J40"/>
      <c r="K40" s="140"/>
      <c r="L40" s="137" t="s">
        <v>24</v>
      </c>
      <c r="M40" s="149"/>
      <c r="N40" s="164"/>
      <c r="O40" s="126"/>
      <c r="P40" s="126"/>
      <c r="Q40" s="126"/>
      <c r="R40" s="126"/>
      <c r="S40" s="126"/>
      <c r="T40" s="126"/>
      <c r="U40" s="173"/>
      <c r="V40" s="126"/>
      <c r="W40" s="126"/>
      <c r="X40" s="126"/>
      <c r="Y40" s="126" t="s">
        <v>106</v>
      </c>
      <c r="Z40" s="126">
        <v>1705000</v>
      </c>
      <c r="AA40" s="126"/>
      <c r="AB40" s="126"/>
      <c r="AC40" s="126"/>
      <c r="AD40" s="126"/>
      <c r="AE40" s="126"/>
      <c r="AF40" s="126"/>
      <c r="AG40" s="126"/>
      <c r="AH40" s="126"/>
      <c r="AI40" s="126"/>
      <c r="AJ40" s="126"/>
      <c r="AK40" s="126"/>
      <c r="AL40" s="126"/>
    </row>
    <row r="43" spans="1:38" s="14" customFormat="1" ht="17.100000000000001" customHeight="1">
      <c r="A43" s="14" t="s">
        <v>90</v>
      </c>
    </row>
    <row r="44" spans="1:38" ht="17.100000000000001" customHeight="1">
      <c r="U44"/>
    </row>
    <row r="45" spans="1:38" s="120" customFormat="1" ht="14.25">
      <c r="A45" s="92" t="s">
        <v>1</v>
      </c>
      <c r="B45" s="120" t="s">
        <v>105</v>
      </c>
      <c r="C45" s="192"/>
      <c r="D45" s="193"/>
      <c r="E45" s="194"/>
      <c r="F45" s="195"/>
      <c r="G45" s="195"/>
      <c r="H45" s="195"/>
      <c r="I45" s="196"/>
      <c r="J45" s="197"/>
      <c r="K45" s="204"/>
      <c r="M45" s="198" t="str">
        <f>IF(ISERROR(INDEX(kind_of_nameforms,MATCH(E45,kind_of_forms,0),1)),"",INDEX(kind_of_nameforms,MATCH(E45,kind_of_forms,0),1))</f>
        <v/>
      </c>
      <c r="N45" s="209"/>
    </row>
    <row r="46" spans="1:38" ht="17.100000000000001" customHeight="1">
      <c r="U46"/>
    </row>
    <row r="47" spans="1:38" s="14" customFormat="1" ht="17.100000000000001" customHeight="1">
      <c r="A47" s="14" t="s">
        <v>219</v>
      </c>
      <c r="B47" s="14" t="s">
        <v>220</v>
      </c>
      <c r="C47" s="14" t="s">
        <v>221</v>
      </c>
      <c r="D47" s="14" t="s">
        <v>222</v>
      </c>
    </row>
    <row r="48" spans="1:38" ht="17.100000000000001" customHeight="1">
      <c r="U48"/>
    </row>
    <row r="49" spans="1:21" s="65" customFormat="1">
      <c r="D49" s="290"/>
      <c r="U49" s="174"/>
    </row>
    <row r="50" spans="1:21">
      <c r="C50" s="92"/>
      <c r="D50" s="488"/>
      <c r="E50" s="488"/>
      <c r="F50" s="488"/>
      <c r="G50" s="488"/>
    </row>
    <row r="51" spans="1:21" s="15" customFormat="1" ht="11.25" customHeight="1">
      <c r="A51" s="27"/>
      <c r="C51" s="32"/>
      <c r="D51" s="489" t="s">
        <v>182</v>
      </c>
      <c r="E51" s="489"/>
      <c r="F51" s="489"/>
      <c r="G51" s="490" t="s">
        <v>183</v>
      </c>
      <c r="H51" s="133"/>
      <c r="R51" s="171"/>
    </row>
    <row r="52" spans="1:21" s="15" customFormat="1" ht="11.25" customHeight="1">
      <c r="A52" s="27" t="s">
        <v>279</v>
      </c>
      <c r="C52" s="32"/>
      <c r="D52" s="220" t="s">
        <v>23</v>
      </c>
      <c r="E52" s="136"/>
      <c r="F52" s="221" t="s">
        <v>173</v>
      </c>
      <c r="G52" s="491"/>
      <c r="H52" s="133"/>
      <c r="R52" s="171"/>
    </row>
    <row r="53" spans="1:21" s="15" customFormat="1" ht="12" customHeight="1">
      <c r="A53" s="27"/>
      <c r="C53" s="32"/>
      <c r="D53" s="237" t="s">
        <v>24</v>
      </c>
      <c r="E53" s="222">
        <v>2</v>
      </c>
      <c r="F53" s="223">
        <v>3</v>
      </c>
      <c r="G53" s="224">
        <v>4</v>
      </c>
      <c r="H53" s="133"/>
      <c r="R53" s="171"/>
    </row>
    <row r="54" spans="1:21" s="15" customFormat="1">
      <c r="A54" s="27"/>
      <c r="C54" s="32"/>
      <c r="D54" s="219">
        <v>1</v>
      </c>
      <c r="E54" s="225" t="s">
        <v>202</v>
      </c>
      <c r="F54" s="241" t="str">
        <f>IF(form_up_date="","",form_up_date)</f>
        <v>21.02.2023</v>
      </c>
      <c r="G54" s="243" t="s">
        <v>203</v>
      </c>
      <c r="H54" s="133"/>
      <c r="R54" s="171"/>
    </row>
    <row r="55" spans="1:21" s="15" customFormat="1" ht="45">
      <c r="A55" s="27"/>
      <c r="C55" s="32"/>
      <c r="D55" s="219" t="s">
        <v>214</v>
      </c>
      <c r="E55" s="225" t="s">
        <v>204</v>
      </c>
      <c r="F55" s="241"/>
      <c r="G55" s="226" t="s">
        <v>269</v>
      </c>
      <c r="H55" s="133"/>
      <c r="R55" s="171"/>
    </row>
    <row r="56" spans="1:21" s="15" customFormat="1">
      <c r="A56" s="27"/>
      <c r="C56" s="32"/>
      <c r="D56" s="219" t="s">
        <v>215</v>
      </c>
      <c r="E56" s="225" t="s">
        <v>205</v>
      </c>
      <c r="F56" s="241"/>
      <c r="G56" s="243" t="s">
        <v>206</v>
      </c>
      <c r="H56" s="133"/>
      <c r="R56" s="171"/>
    </row>
    <row r="57" spans="1:21" s="15" customFormat="1">
      <c r="A57" s="27"/>
      <c r="C57" s="32"/>
      <c r="D57" s="219" t="s">
        <v>216</v>
      </c>
      <c r="E57" s="225" t="s">
        <v>207</v>
      </c>
      <c r="F57" s="242" t="s">
        <v>208</v>
      </c>
      <c r="G57" s="226"/>
      <c r="H57" s="133"/>
      <c r="R57" s="171"/>
    </row>
    <row r="58" spans="1:21" s="15" customFormat="1">
      <c r="A58" s="27"/>
      <c r="C58" s="32"/>
      <c r="D58" s="185" t="str">
        <f>D57&amp;".1"</f>
        <v>4.1.1</v>
      </c>
      <c r="E58" s="227" t="s">
        <v>3</v>
      </c>
      <c r="F58" s="241" t="str">
        <f>IF(region_name="","",region_name)</f>
        <v>Тюменская область</v>
      </c>
      <c r="G58" s="243" t="s">
        <v>209</v>
      </c>
      <c r="H58" s="133"/>
      <c r="R58" s="171"/>
    </row>
    <row r="59" spans="1:21" s="15" customFormat="1" ht="22.5">
      <c r="A59" s="27"/>
      <c r="C59" s="32"/>
      <c r="D59" s="219" t="s">
        <v>217</v>
      </c>
      <c r="E59" s="228" t="s">
        <v>210</v>
      </c>
      <c r="F59" s="241"/>
      <c r="G59" s="244" t="s">
        <v>211</v>
      </c>
      <c r="H59" s="133"/>
      <c r="R59" s="171"/>
    </row>
    <row r="60" spans="1:21" s="15" customFormat="1" ht="56.25">
      <c r="A60" s="27"/>
      <c r="C60" s="32"/>
      <c r="D60" s="219" t="s">
        <v>218</v>
      </c>
      <c r="E60" s="229" t="s">
        <v>212</v>
      </c>
      <c r="F60" s="241"/>
      <c r="G60" s="236" t="s">
        <v>268</v>
      </c>
      <c r="H60" s="133"/>
      <c r="R60" s="171"/>
    </row>
    <row r="65" spans="1:10" customFormat="1" ht="11.25"/>
    <row r="66" spans="1:10" s="14" customFormat="1" ht="11.25">
      <c r="A66" s="14" t="s">
        <v>328</v>
      </c>
    </row>
    <row r="67" spans="1:10" customFormat="1" ht="11.25"/>
    <row r="68" spans="1:10" s="15" customFormat="1" ht="20.100000000000001" customHeight="1">
      <c r="A68" s="48"/>
      <c r="B68" s="133"/>
      <c r="C68" s="287"/>
      <c r="D68" s="262"/>
      <c r="E68" s="293"/>
      <c r="F68" s="291"/>
      <c r="G68" s="292"/>
      <c r="I68" s="211"/>
      <c r="J68" s="211"/>
    </row>
  </sheetData>
  <dataConsolidate link="1"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10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 G68 E68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 F68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21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39" t="s">
        <v>12</v>
      </c>
      <c r="B1" s="39" t="s">
        <v>13</v>
      </c>
      <c r="C1" s="39" t="s">
        <v>14</v>
      </c>
      <c r="D1" s="4"/>
    </row>
    <row r="2" spans="1:4">
      <c r="A2" s="295">
        <v>44978.552662037036</v>
      </c>
      <c r="B2" s="6" t="s">
        <v>381</v>
      </c>
      <c r="C2" s="6" t="s">
        <v>173</v>
      </c>
    </row>
    <row r="3" spans="1:4">
      <c r="A3" s="295">
        <v>44978.552685185183</v>
      </c>
      <c r="B3" s="6" t="s">
        <v>382</v>
      </c>
      <c r="C3" s="6" t="s">
        <v>173</v>
      </c>
    </row>
    <row r="4" spans="1:4" ht="56.25">
      <c r="A4" s="295">
        <v>44978.552685185183</v>
      </c>
      <c r="B4" s="6" t="s">
        <v>383</v>
      </c>
      <c r="C4" s="6" t="s">
        <v>173</v>
      </c>
    </row>
    <row r="5" spans="1:4">
      <c r="A5" s="295">
        <v>44978.552685185183</v>
      </c>
      <c r="B5" s="6" t="s">
        <v>384</v>
      </c>
      <c r="C5" s="6" t="s">
        <v>173</v>
      </c>
    </row>
    <row r="6" spans="1:4">
      <c r="A6" s="295">
        <v>44978.552708333336</v>
      </c>
      <c r="B6" s="6" t="s">
        <v>385</v>
      </c>
      <c r="C6" s="6" t="s">
        <v>173</v>
      </c>
    </row>
    <row r="7" spans="1:4" ht="22.5">
      <c r="A7" s="295">
        <v>44978.552835648145</v>
      </c>
      <c r="B7" s="6" t="s">
        <v>386</v>
      </c>
      <c r="C7" s="6" t="s">
        <v>173</v>
      </c>
    </row>
    <row r="8" spans="1:4" ht="22.5">
      <c r="A8" s="295">
        <v>44978.552881944444</v>
      </c>
      <c r="B8" s="6" t="s">
        <v>387</v>
      </c>
      <c r="C8" s="6" t="s">
        <v>173</v>
      </c>
    </row>
    <row r="9" spans="1:4">
      <c r="A9" s="295">
        <v>44978.552881944444</v>
      </c>
      <c r="B9" s="6" t="s">
        <v>388</v>
      </c>
      <c r="C9" s="6" t="s">
        <v>173</v>
      </c>
    </row>
    <row r="10" spans="1:4" ht="33.75">
      <c r="A10" s="295">
        <v>44978.552951388891</v>
      </c>
      <c r="B10" s="6" t="s">
        <v>389</v>
      </c>
      <c r="C10" s="6" t="s">
        <v>173</v>
      </c>
    </row>
    <row r="11" spans="1:4" ht="22.5">
      <c r="A11" s="295">
        <v>44978.55300925926</v>
      </c>
      <c r="B11" s="6" t="s">
        <v>390</v>
      </c>
      <c r="C11" s="6" t="s">
        <v>173</v>
      </c>
    </row>
    <row r="12" spans="1:4">
      <c r="A12" s="295">
        <v>44978.553298611114</v>
      </c>
      <c r="B12" s="6" t="s">
        <v>381</v>
      </c>
      <c r="C12" s="6" t="s">
        <v>173</v>
      </c>
    </row>
    <row r="13" spans="1:4">
      <c r="A13" s="295">
        <v>44978.553310185183</v>
      </c>
      <c r="B13" s="6" t="s">
        <v>391</v>
      </c>
      <c r="C13" s="6" t="s">
        <v>173</v>
      </c>
    </row>
    <row r="14" spans="1:4">
      <c r="A14" s="295">
        <v>44978.553425925929</v>
      </c>
      <c r="B14" s="6" t="s">
        <v>381</v>
      </c>
      <c r="C14" s="6" t="s">
        <v>173</v>
      </c>
    </row>
    <row r="15" spans="1:4">
      <c r="A15" s="295">
        <v>44978.553437499999</v>
      </c>
      <c r="B15" s="6" t="s">
        <v>391</v>
      </c>
      <c r="C15" s="6" t="s">
        <v>173</v>
      </c>
    </row>
    <row r="16" spans="1:4">
      <c r="A16" s="295">
        <v>44978.55395833333</v>
      </c>
      <c r="B16" s="6" t="s">
        <v>381</v>
      </c>
      <c r="C16" s="6" t="s">
        <v>173</v>
      </c>
    </row>
    <row r="17" spans="1:3">
      <c r="A17" s="295">
        <v>44978.553981481484</v>
      </c>
      <c r="B17" s="6" t="s">
        <v>391</v>
      </c>
      <c r="C17" s="6" t="s">
        <v>173</v>
      </c>
    </row>
    <row r="18" spans="1:3">
      <c r="A18" s="295">
        <v>44978.554918981485</v>
      </c>
      <c r="B18" s="6" t="s">
        <v>381</v>
      </c>
      <c r="C18" s="6" t="s">
        <v>173</v>
      </c>
    </row>
    <row r="19" spans="1:3">
      <c r="A19" s="295">
        <v>44978.554930555554</v>
      </c>
      <c r="B19" s="6" t="s">
        <v>391</v>
      </c>
      <c r="C19" s="6" t="s">
        <v>173</v>
      </c>
    </row>
    <row r="20" spans="1:3">
      <c r="A20" s="295">
        <v>45772.466770833336</v>
      </c>
      <c r="B20" s="6" t="s">
        <v>381</v>
      </c>
      <c r="C20" s="6" t="s">
        <v>173</v>
      </c>
    </row>
    <row r="21" spans="1:3">
      <c r="A21" s="295">
        <v>45772.466782407406</v>
      </c>
      <c r="B21" s="6" t="s">
        <v>391</v>
      </c>
      <c r="C21" s="6" t="s">
        <v>173</v>
      </c>
    </row>
  </sheetData>
  <sheetProtection algorithmName="SHA-512" hashValue="iCcqY0TH25jNiNniibSdTWZkfiTynST9r3Ho5G3ohauX1B7OOdC/v5tWlSeH6cO9BnG3+vaI7oaJh+pxFxCh9w==" saltValue="8oTso07rjZirRk6t1+ZHdA==" spinCount="100000" sheet="1" objects="1" scenarios="1" formatColumns="0" formatRows="0" autoFilter="0"/>
  <phoneticPr fontId="7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6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64" hidden="1" customWidth="1"/>
    <col min="2" max="2" width="9.140625" style="65" hidden="1" customWidth="1"/>
    <col min="3" max="3" width="9.140625" style="174"/>
    <col min="4" max="16384" width="9.140625" style="65"/>
  </cols>
  <sheetData>
    <row r="1" spans="1:3" hidden="1"/>
    <row r="2" spans="1:3" hidden="1"/>
    <row r="3" spans="1:3" hidden="1"/>
    <row r="4" spans="1:3" ht="10.5" customHeight="1"/>
    <row r="5" spans="1:3" s="31" customFormat="1" ht="30" customHeight="1">
      <c r="A5" s="27"/>
      <c r="C5" s="175"/>
    </row>
    <row r="6" spans="1:3" s="31" customFormat="1" ht="15" customHeight="1">
      <c r="A6" s="27"/>
      <c r="C6" s="175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20"/>
  </cols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7" customWidth="1"/>
    <col min="4" max="16" width="9.140625" style="7"/>
    <col min="17" max="17" width="9.140625" style="176"/>
    <col min="18" max="16384" width="9.140625" style="7"/>
  </cols>
  <sheetData>
    <row r="1" spans="3:5" hidden="1"/>
    <row r="2" spans="3:5" hidden="1"/>
    <row r="3" spans="3:5" hidden="1"/>
    <row r="4" spans="3:5" hidden="1"/>
    <row r="5" spans="3:5" hidden="1"/>
    <row r="6" spans="3:5" ht="10.5" customHeight="1"/>
    <row r="7" spans="3:5" ht="20.100000000000001" customHeight="1"/>
    <row r="8" spans="3:5" ht="15" customHeight="1"/>
    <row r="9" spans="3:5" ht="6.95" customHeight="1"/>
    <row r="10" spans="3:5" ht="22.5" customHeight="1"/>
    <row r="11" spans="3:5" ht="11.25" customHeight="1"/>
    <row r="12" spans="3:5" ht="15" hidden="1" customHeight="1"/>
    <row r="13" spans="3:5" ht="14.1" customHeight="1">
      <c r="C13" s="67"/>
    </row>
    <row r="14" spans="3:5" ht="15" customHeight="1"/>
    <row r="15" spans="3:5" ht="11.25" customHeight="1"/>
    <row r="16" spans="3:5">
      <c r="D16" s="69"/>
      <c r="E16" s="69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125" hidden="1" customWidth="1"/>
    <col min="2" max="2" width="2" style="125" hidden="1" customWidth="1"/>
    <col min="3" max="14" width="9.140625" style="126"/>
    <col min="15" max="16384" width="9.140625" style="125"/>
  </cols>
  <sheetData>
    <row r="1" spans="1:14" hidden="1"/>
    <row r="2" spans="1:14" hidden="1"/>
    <row r="3" spans="1:14" ht="10.5" customHeight="1"/>
    <row r="4" spans="1:14" ht="27" customHeight="1">
      <c r="A4" s="150"/>
      <c r="B4" s="150"/>
    </row>
    <row r="5" spans="1:14" s="152" customFormat="1" ht="15">
      <c r="A5" s="150"/>
      <c r="B5" s="150"/>
      <c r="C5" s="151"/>
      <c r="D5" s="151"/>
      <c r="E5" s="151"/>
      <c r="F5" s="151"/>
      <c r="G5" s="151"/>
      <c r="H5" s="151"/>
      <c r="I5" s="151"/>
      <c r="J5" s="151"/>
      <c r="K5" s="151"/>
      <c r="L5" s="151"/>
      <c r="M5" s="151"/>
      <c r="N5" s="151"/>
    </row>
    <row r="6" spans="1:14" s="153" customFormat="1" ht="3" customHeight="1">
      <c r="A6" s="528"/>
      <c r="B6" s="528"/>
      <c r="C6" s="154"/>
      <c r="D6" s="154"/>
      <c r="E6" s="154"/>
      <c r="F6" s="154"/>
      <c r="G6" s="154"/>
      <c r="H6" s="154"/>
      <c r="I6" s="154"/>
      <c r="J6" s="154"/>
      <c r="K6" s="154"/>
      <c r="L6" s="154"/>
      <c r="M6" s="154"/>
      <c r="N6" s="154"/>
    </row>
    <row r="7" spans="1:14" ht="3.75" customHeight="1">
      <c r="A7" s="528"/>
      <c r="B7" s="528"/>
    </row>
    <row r="8" spans="1:14" ht="0.2" customHeight="1">
      <c r="B8" s="238"/>
    </row>
    <row r="9" spans="1:14" ht="0.2" customHeight="1">
      <c r="B9" s="238"/>
    </row>
    <row r="10" spans="1:14" ht="0.2" customHeight="1">
      <c r="B10" s="238"/>
    </row>
    <row r="11" spans="1:14" ht="6" hidden="1" customHeight="1">
      <c r="B11" s="238"/>
    </row>
    <row r="12" spans="1:14" ht="20.25" hidden="1" customHeight="1">
      <c r="A12" s="127"/>
      <c r="B12" s="238"/>
    </row>
    <row r="13" spans="1:14" ht="20.25" hidden="1" customHeight="1">
      <c r="B13" s="238"/>
    </row>
    <row r="14" spans="1:14" ht="6" hidden="1" customHeight="1">
      <c r="B14" s="239"/>
    </row>
    <row r="15" spans="1:14" ht="3" customHeight="1"/>
    <row r="16" spans="1:14" ht="0.2" customHeight="1"/>
    <row r="17" spans="1:14" s="152" customFormat="1" ht="0.2" customHeight="1">
      <c r="A17" s="155"/>
      <c r="B17" s="155"/>
      <c r="C17" s="151"/>
      <c r="D17" s="151"/>
      <c r="E17" s="151"/>
      <c r="F17" s="151"/>
      <c r="G17" s="151"/>
      <c r="H17" s="151"/>
      <c r="I17" s="151"/>
      <c r="J17" s="151"/>
      <c r="K17" s="151"/>
      <c r="L17" s="151"/>
      <c r="M17" s="151"/>
      <c r="N17" s="151"/>
    </row>
    <row r="18" spans="1:14" ht="23.25" customHeight="1">
      <c r="A18" s="529"/>
      <c r="B18" s="127"/>
    </row>
    <row r="19" spans="1:14" ht="23.25" customHeight="1">
      <c r="A19" s="529"/>
      <c r="B19" s="128"/>
    </row>
    <row r="20" spans="1:14" ht="14.25" customHeight="1">
      <c r="A20" s="63"/>
      <c r="B20" s="63"/>
    </row>
    <row r="21" spans="1:14" hidden="1">
      <c r="A21" s="156"/>
      <c r="B21" s="129"/>
    </row>
    <row r="22" spans="1:14" ht="15" customHeight="1">
      <c r="A22"/>
      <c r="B22"/>
    </row>
    <row r="23" spans="1:14" ht="15" customHeight="1">
      <c r="A23"/>
      <c r="B23"/>
    </row>
    <row r="24" spans="1:14" ht="15" customHeight="1">
      <c r="A24"/>
      <c r="B24"/>
    </row>
    <row r="25" spans="1:14" ht="15" customHeight="1">
      <c r="A25" s="157"/>
      <c r="B25" s="54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2:A424"/>
  <sheetViews>
    <sheetView showGridLines="0" zoomScaleNormal="100" workbookViewId="0"/>
  </sheetViews>
  <sheetFormatPr defaultRowHeight="11.25"/>
  <cols>
    <col min="1" max="16384" width="9.140625" style="212"/>
  </cols>
  <sheetData>
    <row r="12" ht="14.25" customHeight="1"/>
    <row r="13" ht="15" customHeight="1"/>
    <row r="14" ht="15" customHeight="1"/>
    <row r="15" ht="15" customHeight="1"/>
    <row r="16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20"/>
  </cols>
  <sheetData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RowHeight="11.25"/>
  <sheetData/>
  <sheetProtection formatColumns="0" formatRow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9" hidden="1" customWidth="1"/>
    <col min="2" max="2" width="10.7109375" style="10" hidden="1" customWidth="1"/>
    <col min="3" max="3" width="3.7109375" style="72" hidden="1" customWidth="1"/>
    <col min="4" max="4" width="3.7109375" style="11" customWidth="1"/>
    <col min="5" max="5" width="42.7109375" style="11" customWidth="1"/>
    <col min="6" max="6" width="50.7109375" style="11" customWidth="1"/>
    <col min="7" max="7" width="3.7109375" style="79" customWidth="1"/>
    <col min="8" max="8" width="9.140625" style="11"/>
    <col min="9" max="9" width="9.140625" style="20" customWidth="1"/>
    <col min="10" max="10" width="9.140625" style="11"/>
    <col min="11" max="11" width="3.140625" style="11" customWidth="1"/>
    <col min="12" max="16" width="9.140625" style="11"/>
    <col min="17" max="17" width="9.140625" style="170"/>
    <col min="18" max="16384" width="9.140625" style="11"/>
  </cols>
  <sheetData>
    <row r="1" spans="1:17" s="9" customFormat="1" ht="13.5" hidden="1" customHeight="1">
      <c r="B1" s="10"/>
      <c r="F1" s="9">
        <v>28856997</v>
      </c>
      <c r="G1" s="75"/>
      <c r="I1" s="20"/>
      <c r="Q1" s="169"/>
    </row>
    <row r="2" spans="1:17" s="9" customFormat="1" ht="12" hidden="1" customHeight="1">
      <c r="B2" s="10"/>
      <c r="G2" s="75"/>
      <c r="I2" s="20"/>
      <c r="Q2" s="169"/>
    </row>
    <row r="3" spans="1:17" hidden="1"/>
    <row r="4" spans="1:17" ht="11.25" customHeight="1">
      <c r="F4" s="80" t="str">
        <f>version</f>
        <v>Версия 1.0.2</v>
      </c>
    </row>
    <row r="5" spans="1:17" ht="18.75" customHeight="1">
      <c r="E5" s="431" t="s">
        <v>325</v>
      </c>
      <c r="F5" s="431"/>
      <c r="G5" s="81"/>
    </row>
    <row r="6" spans="1:17" ht="11.25" customHeight="1">
      <c r="E6" s="73"/>
      <c r="F6" s="82"/>
      <c r="G6" s="81"/>
    </row>
    <row r="7" spans="1:17" ht="19.5" customHeight="1">
      <c r="E7" s="73" t="s">
        <v>3</v>
      </c>
      <c r="F7" s="40" t="s">
        <v>149</v>
      </c>
      <c r="G7" s="81"/>
    </row>
    <row r="8" spans="1:17" ht="9.9499999999999993" hidden="1" customHeight="1">
      <c r="A8" s="74"/>
      <c r="D8" s="75"/>
      <c r="E8" s="73"/>
      <c r="F8" s="79"/>
    </row>
    <row r="9" spans="1:17" ht="19.5" hidden="1" customHeight="1">
      <c r="E9" s="123" t="s">
        <v>100</v>
      </c>
      <c r="F9" s="124" t="s">
        <v>45</v>
      </c>
      <c r="G9" s="11"/>
    </row>
    <row r="10" spans="1:17" ht="9.9499999999999993" customHeight="1">
      <c r="A10" s="74"/>
      <c r="D10" s="75"/>
      <c r="E10" s="73"/>
      <c r="F10" s="79"/>
    </row>
    <row r="11" spans="1:17" ht="33.75">
      <c r="E11" s="73" t="s">
        <v>180</v>
      </c>
      <c r="F11" s="298" t="s">
        <v>17</v>
      </c>
      <c r="G11" s="11"/>
    </row>
    <row r="12" spans="1:17" ht="9.9499999999999993" customHeight="1">
      <c r="A12" s="74"/>
      <c r="D12" s="75"/>
      <c r="E12" s="73"/>
      <c r="F12" s="79"/>
    </row>
    <row r="13" spans="1:17" ht="19.5" customHeight="1">
      <c r="A13" s="74"/>
      <c r="D13" s="75"/>
      <c r="E13" s="76" t="s">
        <v>117</v>
      </c>
      <c r="F13" s="186" t="s">
        <v>178</v>
      </c>
    </row>
    <row r="14" spans="1:17" ht="22.5" hidden="1">
      <c r="A14" s="74"/>
      <c r="D14" s="75"/>
      <c r="E14" s="76" t="s">
        <v>87</v>
      </c>
      <c r="F14" s="263" t="s">
        <v>392</v>
      </c>
    </row>
    <row r="15" spans="1:17" ht="9.9499999999999993" hidden="1" customHeight="1">
      <c r="A15" s="74"/>
      <c r="D15" s="75"/>
      <c r="E15" s="73"/>
      <c r="F15" s="79"/>
    </row>
    <row r="16" spans="1:17" ht="33.75" hidden="1" customHeight="1">
      <c r="A16" s="74"/>
      <c r="D16" s="75"/>
      <c r="E16" s="123" t="s">
        <v>304</v>
      </c>
      <c r="F16" s="145"/>
    </row>
    <row r="17" spans="1:9" ht="33.75" hidden="1" customHeight="1">
      <c r="A17" s="74"/>
      <c r="D17" s="75"/>
      <c r="E17" s="123" t="s">
        <v>305</v>
      </c>
      <c r="F17" s="146"/>
    </row>
    <row r="18" spans="1:9" ht="3" customHeight="1">
      <c r="A18" s="74"/>
      <c r="D18" s="75"/>
      <c r="E18" s="73"/>
      <c r="F18" s="79"/>
    </row>
    <row r="19" spans="1:9" s="253" customFormat="1" ht="5.25" hidden="1">
      <c r="A19" s="246"/>
      <c r="B19" s="247"/>
      <c r="C19" s="255"/>
      <c r="D19" s="249"/>
      <c r="E19" s="250"/>
      <c r="F19" s="252"/>
      <c r="G19" s="252"/>
      <c r="I19" s="254"/>
    </row>
    <row r="20" spans="1:9" ht="19.5" customHeight="1">
      <c r="A20" s="74"/>
      <c r="C20" s="180">
        <v>2023</v>
      </c>
      <c r="D20" s="75"/>
      <c r="E20" s="73" t="s">
        <v>275</v>
      </c>
      <c r="F20" s="160">
        <v>2023</v>
      </c>
    </row>
    <row r="21" spans="1:9" s="253" customFormat="1" ht="5.25" hidden="1">
      <c r="A21" s="246"/>
      <c r="B21" s="247"/>
      <c r="C21" s="248"/>
      <c r="D21" s="249"/>
      <c r="E21" s="250"/>
      <c r="F21" s="251"/>
      <c r="G21" s="252"/>
      <c r="I21" s="254"/>
    </row>
    <row r="22" spans="1:9" ht="9.9499999999999993" customHeight="1">
      <c r="A22" s="74"/>
      <c r="D22" s="75"/>
      <c r="E22" s="73"/>
      <c r="F22" s="79"/>
    </row>
    <row r="23" spans="1:9" ht="33.75" customHeight="1">
      <c r="E23" s="76" t="s">
        <v>25</v>
      </c>
      <c r="F23" s="298" t="s">
        <v>17</v>
      </c>
      <c r="G23" s="11"/>
    </row>
    <row r="24" spans="1:9" ht="3.6" customHeight="1">
      <c r="E24" s="73"/>
      <c r="F24" s="73"/>
      <c r="G24" s="73"/>
      <c r="H24" s="73"/>
    </row>
    <row r="25" spans="1:9" ht="30" customHeight="1">
      <c r="C25" s="77"/>
      <c r="D25" s="75"/>
      <c r="E25" s="73"/>
      <c r="F25" s="79"/>
      <c r="G25" s="83"/>
    </row>
    <row r="26" spans="1:9">
      <c r="C26" s="77"/>
      <c r="D26" s="75"/>
      <c r="E26" s="76" t="s">
        <v>271</v>
      </c>
      <c r="F26" s="41" t="s">
        <v>813</v>
      </c>
      <c r="G26" s="83"/>
    </row>
    <row r="27" spans="1:9" ht="19.5" hidden="1" customHeight="1">
      <c r="C27" s="77"/>
      <c r="D27" s="75"/>
      <c r="E27" s="76" t="s">
        <v>272</v>
      </c>
      <c r="F27" s="42"/>
      <c r="G27" s="83"/>
    </row>
    <row r="28" spans="1:9">
      <c r="C28" s="77"/>
      <c r="D28" s="75"/>
      <c r="E28" s="73" t="s">
        <v>4</v>
      </c>
      <c r="F28" s="41" t="s">
        <v>814</v>
      </c>
      <c r="G28" s="83"/>
    </row>
    <row r="29" spans="1:9">
      <c r="C29" s="77"/>
      <c r="D29" s="75"/>
      <c r="E29" s="73" t="s">
        <v>5</v>
      </c>
      <c r="F29" s="41" t="s">
        <v>417</v>
      </c>
      <c r="G29" s="83"/>
      <c r="H29" s="12"/>
    </row>
    <row r="30" spans="1:9" ht="19.5" hidden="1" customHeight="1">
      <c r="C30" s="77"/>
      <c r="D30" s="75"/>
      <c r="E30" s="73" t="s">
        <v>83</v>
      </c>
      <c r="F30" s="42"/>
      <c r="G30" s="83"/>
      <c r="H30" s="12"/>
    </row>
    <row r="31" spans="1:9" ht="3" customHeight="1">
      <c r="A31" s="74"/>
      <c r="D31" s="75"/>
      <c r="E31" s="73"/>
      <c r="F31" s="79"/>
    </row>
    <row r="32" spans="1:9" ht="19.5" customHeight="1">
      <c r="B32" s="13"/>
      <c r="D32" s="36"/>
      <c r="E32" s="78" t="s">
        <v>306</v>
      </c>
      <c r="F32" s="299" t="s">
        <v>310</v>
      </c>
    </row>
    <row r="33" spans="1:6" ht="3" customHeight="1">
      <c r="A33" s="74"/>
      <c r="D33" s="75"/>
      <c r="E33" s="73"/>
      <c r="F33" s="79"/>
    </row>
    <row r="34" spans="1:6" ht="33.75">
      <c r="A34" s="74"/>
      <c r="D34" s="75"/>
      <c r="E34" s="73" t="s">
        <v>307</v>
      </c>
      <c r="F34" s="298" t="s">
        <v>16</v>
      </c>
    </row>
    <row r="35" spans="1:6" ht="9.75" customHeight="1">
      <c r="A35" s="74"/>
      <c r="D35" s="75"/>
      <c r="E35" s="73"/>
      <c r="F35" s="79"/>
    </row>
    <row r="36" spans="1:6" ht="19.5" customHeight="1">
      <c r="B36" s="13"/>
      <c r="D36" s="36"/>
      <c r="E36" s="78" t="s">
        <v>75</v>
      </c>
      <c r="F36" s="47" t="s">
        <v>1435</v>
      </c>
    </row>
    <row r="37" spans="1:6" ht="19.5" customHeight="1">
      <c r="B37" s="13"/>
      <c r="D37" s="36"/>
      <c r="E37" s="78" t="s">
        <v>80</v>
      </c>
      <c r="F37" s="47" t="s">
        <v>1436</v>
      </c>
    </row>
    <row r="38" spans="1:6" ht="3" customHeight="1">
      <c r="B38" s="13"/>
      <c r="D38" s="36"/>
      <c r="E38" s="78"/>
      <c r="F38" s="78"/>
    </row>
    <row r="39" spans="1:6" ht="19.5" customHeight="1">
      <c r="E39" s="48"/>
      <c r="F39" s="79" t="s">
        <v>155</v>
      </c>
    </row>
    <row r="40" spans="1:6" ht="19.5" customHeight="1">
      <c r="E40" s="78" t="s">
        <v>19</v>
      </c>
      <c r="F40" s="47" t="s">
        <v>1437</v>
      </c>
    </row>
    <row r="41" spans="1:6" ht="19.5" customHeight="1">
      <c r="E41" s="78" t="s">
        <v>20</v>
      </c>
      <c r="F41" s="47" t="s">
        <v>1438</v>
      </c>
    </row>
    <row r="42" spans="1:6" ht="19.5" customHeight="1">
      <c r="E42" s="78" t="s">
        <v>26</v>
      </c>
      <c r="F42" s="47" t="s">
        <v>1439</v>
      </c>
    </row>
    <row r="43" spans="1:6" ht="19.5" customHeight="1">
      <c r="E43" s="78" t="s">
        <v>21</v>
      </c>
      <c r="F43" s="47" t="s">
        <v>1440</v>
      </c>
    </row>
    <row r="44" spans="1:6" ht="3" customHeight="1">
      <c r="E44" s="78"/>
      <c r="F44" s="36"/>
    </row>
    <row r="45" spans="1:6" ht="30" customHeight="1">
      <c r="E45" s="78"/>
      <c r="F45" s="36"/>
    </row>
    <row r="47" spans="1:6" ht="70.5" hidden="1" customHeight="1">
      <c r="E47" s="432" t="s">
        <v>308</v>
      </c>
      <c r="F47" s="432"/>
    </row>
  </sheetData>
  <sheetProtection algorithmName="SHA-512" hashValue="+1Pocf/DtFZiPck8v0/nx3VbgmbQV5Kz9KjWSCiQX2uiiYnQQH9QIfqb1DBGO1FleSpNvXfMc4kclm3wc8p8bQ==" saltValue="jK61Y04N4s7MTVGhwiImSw==" spinCount="100000" sheet="1" objects="1" scenarios="1" formatColumns="0" formatRows="0"/>
  <dataConsolidate link="1"/>
  <mergeCells count="2">
    <mergeCell ref="E5:F5"/>
    <mergeCell ref="E47:F47"/>
  </mergeCells>
  <phoneticPr fontId="10" type="noConversion"/>
  <dataValidations xWindow="529" yWindow="632" count="6">
    <dataValidation type="textLength" operator="lessThanOrEqual" allowBlank="1" showInputMessage="1" showErrorMessage="1" errorTitle="Ошибка" error="Допускается ввод не более 900 символов!" sqref="F27 F40:F43 F36:F37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sqref="F20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0"/>
    <col min="2" max="2" width="65.28515625" style="30" customWidth="1"/>
    <col min="3" max="3" width="41" style="30" customWidth="1"/>
    <col min="4" max="16384" width="9.140625" style="30"/>
  </cols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0"/>
    <col min="2" max="2" width="65.28515625" style="30" customWidth="1"/>
    <col min="3" max="3" width="41" style="30" customWidth="1"/>
    <col min="4" max="16384" width="9.140625" style="30"/>
  </cols>
  <sheetData>
    <row r="1" spans="1:2">
      <c r="A1" s="30" t="s">
        <v>81</v>
      </c>
      <c r="B1" s="30" t="s">
        <v>82</v>
      </c>
    </row>
    <row r="2" spans="1:2">
      <c r="A2" s="30">
        <v>4190064</v>
      </c>
      <c r="B2" s="30" t="s">
        <v>395</v>
      </c>
    </row>
    <row r="3" spans="1:2">
      <c r="A3" s="30">
        <v>4190065</v>
      </c>
      <c r="B3" s="30" t="s">
        <v>396</v>
      </c>
    </row>
    <row r="4" spans="1:2">
      <c r="A4" s="30">
        <v>4190066</v>
      </c>
      <c r="B4" s="30" t="s">
        <v>397</v>
      </c>
    </row>
    <row r="5" spans="1:2">
      <c r="A5" s="30">
        <v>4190067</v>
      </c>
      <c r="B5" s="30" t="s">
        <v>398</v>
      </c>
    </row>
    <row r="6" spans="1:2">
      <c r="A6" s="30">
        <v>4190068</v>
      </c>
      <c r="B6" s="30" t="s">
        <v>399</v>
      </c>
    </row>
    <row r="7" spans="1:2">
      <c r="A7" s="30">
        <v>4190069</v>
      </c>
      <c r="B7" s="30" t="s">
        <v>400</v>
      </c>
    </row>
    <row r="8" spans="1:2">
      <c r="A8" s="30">
        <v>4190070</v>
      </c>
      <c r="B8" s="30" t="s">
        <v>401</v>
      </c>
    </row>
    <row r="9" spans="1:2">
      <c r="A9" s="30">
        <v>4190071</v>
      </c>
      <c r="B9" s="30" t="s">
        <v>402</v>
      </c>
    </row>
    <row r="10" spans="1:2">
      <c r="A10" s="30">
        <v>4190072</v>
      </c>
      <c r="B10" s="30" t="s">
        <v>403</v>
      </c>
    </row>
    <row r="11" spans="1:2">
      <c r="A11" s="30">
        <v>4190073</v>
      </c>
      <c r="B11" s="30" t="s">
        <v>404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29"/>
  </cols>
  <sheetData/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29"/>
  </cols>
  <sheetData>
    <row r="34" spans="6:6">
      <c r="F34" s="36"/>
    </row>
    <row r="35" spans="6:6">
      <c r="F35" s="36"/>
    </row>
    <row r="38" spans="6:6">
      <c r="F38" s="47"/>
    </row>
    <row r="39" spans="6:6">
      <c r="F39" s="47"/>
    </row>
    <row r="40" spans="6:6">
      <c r="F40" s="47"/>
    </row>
    <row r="41" spans="6:6">
      <c r="F41" s="47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8"/>
  </cols>
  <sheetData/>
  <sheetProtection formatColumns="0" formatRows="0"/>
  <phoneticPr fontId="7" type="noConversion"/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11" type="noConversion"/>
  <pageMargins left="0.75" right="0.75" top="1" bottom="1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128"/>
  <sheetViews>
    <sheetView showGridLines="0" zoomScaleNormal="100" workbookViewId="0"/>
  </sheetViews>
  <sheetFormatPr defaultRowHeight="11.25"/>
  <cols>
    <col min="1" max="1" width="11.5703125" customWidth="1"/>
    <col min="4" max="4" width="13" customWidth="1"/>
    <col min="6" max="6" width="15.28515625" customWidth="1"/>
    <col min="7" max="7" width="20" customWidth="1"/>
    <col min="8" max="8" width="26.85546875" customWidth="1"/>
    <col min="9" max="9" width="12.28515625" customWidth="1"/>
  </cols>
  <sheetData>
    <row r="1" spans="1:10">
      <c r="A1" s="296" t="s">
        <v>843</v>
      </c>
      <c r="B1" s="296" t="s">
        <v>405</v>
      </c>
      <c r="C1" s="296" t="s">
        <v>406</v>
      </c>
      <c r="D1" s="296" t="s">
        <v>407</v>
      </c>
      <c r="E1" s="296" t="s">
        <v>408</v>
      </c>
      <c r="F1" s="296" t="s">
        <v>409</v>
      </c>
      <c r="G1" s="296" t="s">
        <v>410</v>
      </c>
      <c r="H1" s="296" t="s">
        <v>411</v>
      </c>
      <c r="I1" s="296" t="s">
        <v>412</v>
      </c>
    </row>
    <row r="2" spans="1:10">
      <c r="A2" s="296">
        <v>1</v>
      </c>
      <c r="B2" s="296" t="s">
        <v>413</v>
      </c>
      <c r="C2" s="296" t="s">
        <v>149</v>
      </c>
      <c r="D2" s="296" t="s">
        <v>414</v>
      </c>
      <c r="E2" s="296" t="s">
        <v>415</v>
      </c>
      <c r="F2" s="296" t="s">
        <v>416</v>
      </c>
      <c r="G2" s="296" t="s">
        <v>417</v>
      </c>
      <c r="H2" s="296"/>
      <c r="I2" s="296"/>
      <c r="J2" t="s">
        <v>333</v>
      </c>
    </row>
    <row r="3" spans="1:10">
      <c r="A3" s="296">
        <v>2</v>
      </c>
      <c r="B3" s="296" t="s">
        <v>413</v>
      </c>
      <c r="C3" s="296" t="s">
        <v>149</v>
      </c>
      <c r="D3" s="296" t="s">
        <v>418</v>
      </c>
      <c r="E3" s="296" t="s">
        <v>419</v>
      </c>
      <c r="F3" s="296" t="s">
        <v>420</v>
      </c>
      <c r="G3" s="296" t="s">
        <v>417</v>
      </c>
      <c r="H3" s="296"/>
      <c r="I3" s="296"/>
      <c r="J3" t="s">
        <v>333</v>
      </c>
    </row>
    <row r="4" spans="1:10">
      <c r="A4" s="296">
        <v>3</v>
      </c>
      <c r="B4" s="296" t="s">
        <v>413</v>
      </c>
      <c r="C4" s="296" t="s">
        <v>149</v>
      </c>
      <c r="D4" s="296" t="s">
        <v>421</v>
      </c>
      <c r="E4" s="296" t="s">
        <v>422</v>
      </c>
      <c r="F4" s="296" t="s">
        <v>423</v>
      </c>
      <c r="G4" s="296" t="s">
        <v>424</v>
      </c>
      <c r="H4" s="296" t="s">
        <v>425</v>
      </c>
      <c r="I4" s="296"/>
      <c r="J4" t="s">
        <v>333</v>
      </c>
    </row>
    <row r="5" spans="1:10">
      <c r="A5" s="296">
        <v>4</v>
      </c>
      <c r="B5" s="296" t="s">
        <v>413</v>
      </c>
      <c r="C5" s="296" t="s">
        <v>149</v>
      </c>
      <c r="D5" s="296" t="s">
        <v>426</v>
      </c>
      <c r="E5" s="296" t="s">
        <v>427</v>
      </c>
      <c r="F5" s="296" t="s">
        <v>428</v>
      </c>
      <c r="G5" s="296" t="s">
        <v>429</v>
      </c>
      <c r="H5" s="296"/>
      <c r="I5" s="296"/>
      <c r="J5" t="s">
        <v>333</v>
      </c>
    </row>
    <row r="6" spans="1:10">
      <c r="A6" s="296">
        <v>5</v>
      </c>
      <c r="B6" s="296" t="s">
        <v>413</v>
      </c>
      <c r="C6" s="296" t="s">
        <v>149</v>
      </c>
      <c r="D6" s="296" t="s">
        <v>430</v>
      </c>
      <c r="E6" s="296" t="s">
        <v>431</v>
      </c>
      <c r="F6" s="296" t="s">
        <v>432</v>
      </c>
      <c r="G6" s="296" t="s">
        <v>433</v>
      </c>
      <c r="H6" s="296"/>
      <c r="I6" s="296"/>
      <c r="J6" t="s">
        <v>333</v>
      </c>
    </row>
    <row r="7" spans="1:10">
      <c r="A7" s="296">
        <v>6</v>
      </c>
      <c r="B7" s="296" t="s">
        <v>413</v>
      </c>
      <c r="C7" s="296" t="s">
        <v>149</v>
      </c>
      <c r="D7" s="296" t="s">
        <v>434</v>
      </c>
      <c r="E7" s="296" t="s">
        <v>435</v>
      </c>
      <c r="F7" s="296" t="s">
        <v>436</v>
      </c>
      <c r="G7" s="296" t="s">
        <v>417</v>
      </c>
      <c r="H7" s="296"/>
      <c r="I7" s="296"/>
      <c r="J7" t="s">
        <v>333</v>
      </c>
    </row>
    <row r="8" spans="1:10">
      <c r="A8" s="296">
        <v>7</v>
      </c>
      <c r="B8" s="296" t="s">
        <v>413</v>
      </c>
      <c r="C8" s="296" t="s">
        <v>149</v>
      </c>
      <c r="D8" s="296" t="s">
        <v>437</v>
      </c>
      <c r="E8" s="296" t="s">
        <v>438</v>
      </c>
      <c r="F8" s="296" t="s">
        <v>439</v>
      </c>
      <c r="G8" s="296" t="s">
        <v>429</v>
      </c>
      <c r="H8" s="296"/>
      <c r="I8" s="296"/>
      <c r="J8" t="s">
        <v>333</v>
      </c>
    </row>
    <row r="9" spans="1:10">
      <c r="A9" s="296">
        <v>8</v>
      </c>
      <c r="B9" s="296" t="s">
        <v>413</v>
      </c>
      <c r="C9" s="296" t="s">
        <v>149</v>
      </c>
      <c r="D9" s="296" t="s">
        <v>440</v>
      </c>
      <c r="E9" s="296" t="s">
        <v>441</v>
      </c>
      <c r="F9" s="296" t="s">
        <v>442</v>
      </c>
      <c r="G9" s="296" t="s">
        <v>417</v>
      </c>
      <c r="H9" s="296"/>
      <c r="I9" s="296"/>
      <c r="J9" t="s">
        <v>333</v>
      </c>
    </row>
    <row r="10" spans="1:10">
      <c r="A10" s="296">
        <v>9</v>
      </c>
      <c r="B10" s="296" t="s">
        <v>413</v>
      </c>
      <c r="C10" s="296" t="s">
        <v>149</v>
      </c>
      <c r="D10" s="296" t="s">
        <v>443</v>
      </c>
      <c r="E10" s="296" t="s">
        <v>444</v>
      </c>
      <c r="F10" s="296" t="s">
        <v>445</v>
      </c>
      <c r="G10" s="296" t="s">
        <v>417</v>
      </c>
      <c r="H10" s="296"/>
      <c r="I10" s="296"/>
      <c r="J10" t="s">
        <v>333</v>
      </c>
    </row>
    <row r="11" spans="1:10">
      <c r="A11" s="296">
        <v>10</v>
      </c>
      <c r="B11" s="296" t="s">
        <v>413</v>
      </c>
      <c r="C11" s="296" t="s">
        <v>149</v>
      </c>
      <c r="D11" s="296" t="s">
        <v>446</v>
      </c>
      <c r="E11" s="296" t="s">
        <v>447</v>
      </c>
      <c r="F11" s="296" t="s">
        <v>448</v>
      </c>
      <c r="G11" s="296" t="s">
        <v>417</v>
      </c>
      <c r="H11" s="296" t="s">
        <v>449</v>
      </c>
      <c r="I11" s="296"/>
      <c r="J11" t="s">
        <v>333</v>
      </c>
    </row>
    <row r="12" spans="1:10">
      <c r="A12" s="296">
        <v>11</v>
      </c>
      <c r="B12" s="296" t="s">
        <v>413</v>
      </c>
      <c r="C12" s="296" t="s">
        <v>149</v>
      </c>
      <c r="D12" s="296" t="s">
        <v>450</v>
      </c>
      <c r="E12" s="296" t="s">
        <v>451</v>
      </c>
      <c r="F12" s="296" t="s">
        <v>452</v>
      </c>
      <c r="G12" s="296" t="s">
        <v>417</v>
      </c>
      <c r="H12" s="296"/>
      <c r="I12" s="296"/>
      <c r="J12" t="s">
        <v>333</v>
      </c>
    </row>
    <row r="13" spans="1:10">
      <c r="A13" s="296">
        <v>12</v>
      </c>
      <c r="B13" s="296" t="s">
        <v>413</v>
      </c>
      <c r="C13" s="296" t="s">
        <v>149</v>
      </c>
      <c r="D13" s="296" t="s">
        <v>453</v>
      </c>
      <c r="E13" s="296" t="s">
        <v>454</v>
      </c>
      <c r="F13" s="296" t="s">
        <v>455</v>
      </c>
      <c r="G13" s="296" t="s">
        <v>417</v>
      </c>
      <c r="H13" s="296"/>
      <c r="I13" s="296"/>
      <c r="J13" t="s">
        <v>333</v>
      </c>
    </row>
    <row r="14" spans="1:10">
      <c r="A14" s="296">
        <v>13</v>
      </c>
      <c r="B14" s="296" t="s">
        <v>413</v>
      </c>
      <c r="C14" s="296" t="s">
        <v>149</v>
      </c>
      <c r="D14" s="296" t="s">
        <v>456</v>
      </c>
      <c r="E14" s="296" t="s">
        <v>457</v>
      </c>
      <c r="F14" s="296" t="s">
        <v>458</v>
      </c>
      <c r="G14" s="296" t="s">
        <v>459</v>
      </c>
      <c r="H14" s="296" t="s">
        <v>460</v>
      </c>
      <c r="I14" s="296"/>
      <c r="J14" t="s">
        <v>333</v>
      </c>
    </row>
    <row r="15" spans="1:10">
      <c r="A15" s="296">
        <v>14</v>
      </c>
      <c r="B15" s="296" t="s">
        <v>413</v>
      </c>
      <c r="C15" s="296" t="s">
        <v>149</v>
      </c>
      <c r="D15" s="296" t="s">
        <v>461</v>
      </c>
      <c r="E15" s="296" t="s">
        <v>462</v>
      </c>
      <c r="F15" s="296" t="s">
        <v>463</v>
      </c>
      <c r="G15" s="296" t="s">
        <v>464</v>
      </c>
      <c r="H15" s="296" t="s">
        <v>465</v>
      </c>
      <c r="I15" s="296"/>
      <c r="J15" t="s">
        <v>333</v>
      </c>
    </row>
    <row r="16" spans="1:10">
      <c r="A16" s="296">
        <v>15</v>
      </c>
      <c r="B16" s="296" t="s">
        <v>413</v>
      </c>
      <c r="C16" s="296" t="s">
        <v>149</v>
      </c>
      <c r="D16" s="296" t="s">
        <v>466</v>
      </c>
      <c r="E16" s="296" t="s">
        <v>467</v>
      </c>
      <c r="F16" s="296" t="s">
        <v>468</v>
      </c>
      <c r="G16" s="296" t="s">
        <v>429</v>
      </c>
      <c r="H16" s="296" t="s">
        <v>469</v>
      </c>
      <c r="I16" s="296"/>
      <c r="J16" t="s">
        <v>333</v>
      </c>
    </row>
    <row r="17" spans="1:10">
      <c r="A17" s="296">
        <v>16</v>
      </c>
      <c r="B17" s="296" t="s">
        <v>413</v>
      </c>
      <c r="C17" s="296" t="s">
        <v>149</v>
      </c>
      <c r="D17" s="296" t="s">
        <v>470</v>
      </c>
      <c r="E17" s="296" t="s">
        <v>471</v>
      </c>
      <c r="F17" s="296" t="s">
        <v>472</v>
      </c>
      <c r="G17" s="296" t="s">
        <v>429</v>
      </c>
      <c r="H17" s="296" t="s">
        <v>473</v>
      </c>
      <c r="I17" s="296"/>
      <c r="J17" t="s">
        <v>333</v>
      </c>
    </row>
    <row r="18" spans="1:10">
      <c r="A18" s="296">
        <v>17</v>
      </c>
      <c r="B18" s="296" t="s">
        <v>413</v>
      </c>
      <c r="C18" s="296" t="s">
        <v>149</v>
      </c>
      <c r="D18" s="296" t="s">
        <v>474</v>
      </c>
      <c r="E18" s="296" t="s">
        <v>475</v>
      </c>
      <c r="F18" s="296" t="s">
        <v>476</v>
      </c>
      <c r="G18" s="296" t="s">
        <v>477</v>
      </c>
      <c r="H18" s="296"/>
      <c r="I18" s="296"/>
      <c r="J18" t="s">
        <v>333</v>
      </c>
    </row>
    <row r="19" spans="1:10">
      <c r="A19" s="296">
        <v>18</v>
      </c>
      <c r="B19" s="296" t="s">
        <v>413</v>
      </c>
      <c r="C19" s="296" t="s">
        <v>149</v>
      </c>
      <c r="D19" s="296" t="s">
        <v>478</v>
      </c>
      <c r="E19" s="296" t="s">
        <v>479</v>
      </c>
      <c r="F19" s="296" t="s">
        <v>480</v>
      </c>
      <c r="G19" s="296" t="s">
        <v>481</v>
      </c>
      <c r="H19" s="296"/>
      <c r="I19" s="296"/>
      <c r="J19" t="s">
        <v>333</v>
      </c>
    </row>
    <row r="20" spans="1:10">
      <c r="A20" s="296">
        <v>19</v>
      </c>
      <c r="B20" s="296" t="s">
        <v>413</v>
      </c>
      <c r="C20" s="296" t="s">
        <v>149</v>
      </c>
      <c r="D20" s="296" t="s">
        <v>482</v>
      </c>
      <c r="E20" s="296" t="s">
        <v>483</v>
      </c>
      <c r="F20" s="296" t="s">
        <v>484</v>
      </c>
      <c r="G20" s="296" t="s">
        <v>417</v>
      </c>
      <c r="H20" s="296" t="s">
        <v>485</v>
      </c>
      <c r="I20" s="296"/>
      <c r="J20" t="s">
        <v>333</v>
      </c>
    </row>
    <row r="21" spans="1:10">
      <c r="A21" s="296">
        <v>20</v>
      </c>
      <c r="B21" s="296" t="s">
        <v>413</v>
      </c>
      <c r="C21" s="296" t="s">
        <v>149</v>
      </c>
      <c r="D21" s="296" t="s">
        <v>486</v>
      </c>
      <c r="E21" s="296" t="s">
        <v>487</v>
      </c>
      <c r="F21" s="296" t="s">
        <v>488</v>
      </c>
      <c r="G21" s="296" t="s">
        <v>424</v>
      </c>
      <c r="H21" s="296"/>
      <c r="I21" s="296"/>
      <c r="J21" t="s">
        <v>333</v>
      </c>
    </row>
    <row r="22" spans="1:10">
      <c r="A22" s="296">
        <v>21</v>
      </c>
      <c r="B22" s="296" t="s">
        <v>413</v>
      </c>
      <c r="C22" s="296" t="s">
        <v>149</v>
      </c>
      <c r="D22" s="296" t="s">
        <v>489</v>
      </c>
      <c r="E22" s="296" t="s">
        <v>490</v>
      </c>
      <c r="F22" s="296" t="s">
        <v>491</v>
      </c>
      <c r="G22" s="296" t="s">
        <v>492</v>
      </c>
      <c r="H22" s="296"/>
      <c r="I22" s="296"/>
      <c r="J22" t="s">
        <v>333</v>
      </c>
    </row>
    <row r="23" spans="1:10">
      <c r="A23" s="296">
        <v>22</v>
      </c>
      <c r="B23" s="296" t="s">
        <v>413</v>
      </c>
      <c r="C23" s="296" t="s">
        <v>149</v>
      </c>
      <c r="D23" s="296" t="s">
        <v>493</v>
      </c>
      <c r="E23" s="296" t="s">
        <v>494</v>
      </c>
      <c r="F23" s="296" t="s">
        <v>495</v>
      </c>
      <c r="G23" s="296" t="s">
        <v>481</v>
      </c>
      <c r="H23" s="296"/>
      <c r="I23" s="296"/>
      <c r="J23" t="s">
        <v>333</v>
      </c>
    </row>
    <row r="24" spans="1:10">
      <c r="A24" s="296">
        <v>23</v>
      </c>
      <c r="B24" s="296" t="s">
        <v>413</v>
      </c>
      <c r="C24" s="296" t="s">
        <v>149</v>
      </c>
      <c r="D24" s="296" t="s">
        <v>496</v>
      </c>
      <c r="E24" s="296" t="s">
        <v>497</v>
      </c>
      <c r="F24" s="296" t="s">
        <v>498</v>
      </c>
      <c r="G24" s="296" t="s">
        <v>417</v>
      </c>
      <c r="H24" s="296"/>
      <c r="I24" s="296"/>
      <c r="J24" t="s">
        <v>333</v>
      </c>
    </row>
    <row r="25" spans="1:10">
      <c r="A25" s="296">
        <v>24</v>
      </c>
      <c r="B25" s="296" t="s">
        <v>413</v>
      </c>
      <c r="C25" s="296" t="s">
        <v>149</v>
      </c>
      <c r="D25" s="296" t="s">
        <v>499</v>
      </c>
      <c r="E25" s="296" t="s">
        <v>500</v>
      </c>
      <c r="F25" s="296" t="s">
        <v>501</v>
      </c>
      <c r="G25" s="296" t="s">
        <v>417</v>
      </c>
      <c r="H25" s="296" t="s">
        <v>502</v>
      </c>
      <c r="I25" s="296"/>
      <c r="J25" t="s">
        <v>333</v>
      </c>
    </row>
    <row r="26" spans="1:10">
      <c r="A26" s="296">
        <v>25</v>
      </c>
      <c r="B26" s="296" t="s">
        <v>413</v>
      </c>
      <c r="C26" s="296" t="s">
        <v>149</v>
      </c>
      <c r="D26" s="296" t="s">
        <v>503</v>
      </c>
      <c r="E26" s="296" t="s">
        <v>504</v>
      </c>
      <c r="F26" s="296" t="s">
        <v>505</v>
      </c>
      <c r="G26" s="296" t="s">
        <v>506</v>
      </c>
      <c r="H26" s="296"/>
      <c r="I26" s="296"/>
      <c r="J26" t="s">
        <v>333</v>
      </c>
    </row>
    <row r="27" spans="1:10">
      <c r="A27" s="296">
        <v>26</v>
      </c>
      <c r="B27" s="296" t="s">
        <v>413</v>
      </c>
      <c r="C27" s="296" t="s">
        <v>149</v>
      </c>
      <c r="D27" s="296" t="s">
        <v>507</v>
      </c>
      <c r="E27" s="296" t="s">
        <v>508</v>
      </c>
      <c r="F27" s="296" t="s">
        <v>509</v>
      </c>
      <c r="G27" s="296" t="s">
        <v>506</v>
      </c>
      <c r="H27" s="296"/>
      <c r="I27" s="296"/>
      <c r="J27" t="s">
        <v>333</v>
      </c>
    </row>
    <row r="28" spans="1:10">
      <c r="A28" s="296">
        <v>27</v>
      </c>
      <c r="B28" s="296" t="s">
        <v>413</v>
      </c>
      <c r="C28" s="296" t="s">
        <v>149</v>
      </c>
      <c r="D28" s="296" t="s">
        <v>510</v>
      </c>
      <c r="E28" s="296" t="s">
        <v>511</v>
      </c>
      <c r="F28" s="296" t="s">
        <v>512</v>
      </c>
      <c r="G28" s="296" t="s">
        <v>513</v>
      </c>
      <c r="H28" s="296"/>
      <c r="I28" s="296"/>
      <c r="J28" t="s">
        <v>333</v>
      </c>
    </row>
    <row r="29" spans="1:10">
      <c r="A29" s="296">
        <v>28</v>
      </c>
      <c r="B29" s="296" t="s">
        <v>413</v>
      </c>
      <c r="C29" s="296" t="s">
        <v>149</v>
      </c>
      <c r="D29" s="296" t="s">
        <v>514</v>
      </c>
      <c r="E29" s="296" t="s">
        <v>515</v>
      </c>
      <c r="F29" s="296" t="s">
        <v>516</v>
      </c>
      <c r="G29" s="296" t="s">
        <v>429</v>
      </c>
      <c r="H29" s="296"/>
      <c r="I29" s="296"/>
      <c r="J29" t="s">
        <v>333</v>
      </c>
    </row>
    <row r="30" spans="1:10">
      <c r="A30" s="296">
        <v>29</v>
      </c>
      <c r="B30" s="296" t="s">
        <v>413</v>
      </c>
      <c r="C30" s="296" t="s">
        <v>149</v>
      </c>
      <c r="D30" s="296" t="s">
        <v>517</v>
      </c>
      <c r="E30" s="296" t="s">
        <v>518</v>
      </c>
      <c r="F30" s="296" t="s">
        <v>519</v>
      </c>
      <c r="G30" s="296" t="s">
        <v>520</v>
      </c>
      <c r="H30" s="296"/>
      <c r="I30" s="296"/>
      <c r="J30" t="s">
        <v>333</v>
      </c>
    </row>
    <row r="31" spans="1:10">
      <c r="A31" s="296">
        <v>30</v>
      </c>
      <c r="B31" s="296" t="s">
        <v>413</v>
      </c>
      <c r="C31" s="296" t="s">
        <v>149</v>
      </c>
      <c r="D31" s="296" t="s">
        <v>521</v>
      </c>
      <c r="E31" s="296" t="s">
        <v>522</v>
      </c>
      <c r="F31" s="296" t="s">
        <v>523</v>
      </c>
      <c r="G31" s="296" t="s">
        <v>520</v>
      </c>
      <c r="H31" s="296"/>
      <c r="I31" s="296"/>
      <c r="J31" t="s">
        <v>333</v>
      </c>
    </row>
    <row r="32" spans="1:10">
      <c r="A32" s="296">
        <v>31</v>
      </c>
      <c r="B32" s="296" t="s">
        <v>413</v>
      </c>
      <c r="C32" s="296" t="s">
        <v>149</v>
      </c>
      <c r="D32" s="296" t="s">
        <v>524</v>
      </c>
      <c r="E32" s="296" t="s">
        <v>525</v>
      </c>
      <c r="F32" s="296" t="s">
        <v>526</v>
      </c>
      <c r="G32" s="296" t="s">
        <v>520</v>
      </c>
      <c r="H32" s="296"/>
      <c r="I32" s="296"/>
      <c r="J32" t="s">
        <v>333</v>
      </c>
    </row>
    <row r="33" spans="1:10">
      <c r="A33" s="296">
        <v>32</v>
      </c>
      <c r="B33" s="296" t="s">
        <v>413</v>
      </c>
      <c r="C33" s="296" t="s">
        <v>149</v>
      </c>
      <c r="D33" s="296" t="s">
        <v>527</v>
      </c>
      <c r="E33" s="296" t="s">
        <v>528</v>
      </c>
      <c r="F33" s="296" t="s">
        <v>529</v>
      </c>
      <c r="G33" s="296" t="s">
        <v>481</v>
      </c>
      <c r="H33" s="296"/>
      <c r="I33" s="296"/>
      <c r="J33" t="s">
        <v>333</v>
      </c>
    </row>
    <row r="34" spans="1:10">
      <c r="A34" s="296">
        <v>33</v>
      </c>
      <c r="B34" s="296" t="s">
        <v>413</v>
      </c>
      <c r="C34" s="296" t="s">
        <v>149</v>
      </c>
      <c r="D34" s="296" t="s">
        <v>530</v>
      </c>
      <c r="E34" s="296" t="s">
        <v>531</v>
      </c>
      <c r="F34" s="296" t="s">
        <v>532</v>
      </c>
      <c r="G34" s="296" t="s">
        <v>481</v>
      </c>
      <c r="H34" s="296"/>
      <c r="I34" s="296"/>
      <c r="J34" t="s">
        <v>333</v>
      </c>
    </row>
    <row r="35" spans="1:10">
      <c r="A35" s="296">
        <v>34</v>
      </c>
      <c r="B35" s="296" t="s">
        <v>413</v>
      </c>
      <c r="C35" s="296" t="s">
        <v>149</v>
      </c>
      <c r="D35" s="296" t="s">
        <v>533</v>
      </c>
      <c r="E35" s="296" t="s">
        <v>534</v>
      </c>
      <c r="F35" s="296" t="s">
        <v>535</v>
      </c>
      <c r="G35" s="296" t="s">
        <v>429</v>
      </c>
      <c r="H35" s="296"/>
      <c r="I35" s="296"/>
      <c r="J35" t="s">
        <v>333</v>
      </c>
    </row>
    <row r="36" spans="1:10">
      <c r="A36" s="296">
        <v>35</v>
      </c>
      <c r="B36" s="296" t="s">
        <v>413</v>
      </c>
      <c r="C36" s="296" t="s">
        <v>149</v>
      </c>
      <c r="D36" s="296" t="s">
        <v>536</v>
      </c>
      <c r="E36" s="296" t="s">
        <v>537</v>
      </c>
      <c r="F36" s="296" t="s">
        <v>538</v>
      </c>
      <c r="G36" s="296" t="s">
        <v>429</v>
      </c>
      <c r="H36" s="296"/>
      <c r="I36" s="296"/>
      <c r="J36" t="s">
        <v>333</v>
      </c>
    </row>
    <row r="37" spans="1:10">
      <c r="A37" s="296">
        <v>36</v>
      </c>
      <c r="B37" s="296" t="s">
        <v>413</v>
      </c>
      <c r="C37" s="296" t="s">
        <v>149</v>
      </c>
      <c r="D37" s="296" t="s">
        <v>539</v>
      </c>
      <c r="E37" s="296" t="s">
        <v>540</v>
      </c>
      <c r="F37" s="296" t="s">
        <v>541</v>
      </c>
      <c r="G37" s="296" t="s">
        <v>520</v>
      </c>
      <c r="H37" s="296" t="s">
        <v>542</v>
      </c>
      <c r="I37" s="296"/>
      <c r="J37" t="s">
        <v>333</v>
      </c>
    </row>
    <row r="38" spans="1:10">
      <c r="A38" s="296">
        <v>37</v>
      </c>
      <c r="B38" s="296" t="s">
        <v>413</v>
      </c>
      <c r="C38" s="296" t="s">
        <v>149</v>
      </c>
      <c r="D38" s="296" t="s">
        <v>543</v>
      </c>
      <c r="E38" s="296" t="s">
        <v>544</v>
      </c>
      <c r="F38" s="296" t="s">
        <v>545</v>
      </c>
      <c r="G38" s="296" t="s">
        <v>477</v>
      </c>
      <c r="H38" s="296"/>
      <c r="I38" s="296"/>
      <c r="J38" t="s">
        <v>333</v>
      </c>
    </row>
    <row r="39" spans="1:10">
      <c r="A39" s="296">
        <v>38</v>
      </c>
      <c r="B39" s="296" t="s">
        <v>413</v>
      </c>
      <c r="C39" s="296" t="s">
        <v>149</v>
      </c>
      <c r="D39" s="296" t="s">
        <v>546</v>
      </c>
      <c r="E39" s="296" t="s">
        <v>547</v>
      </c>
      <c r="F39" s="296" t="s">
        <v>548</v>
      </c>
      <c r="G39" s="296" t="s">
        <v>481</v>
      </c>
      <c r="H39" s="296"/>
      <c r="I39" s="296"/>
      <c r="J39" t="s">
        <v>333</v>
      </c>
    </row>
    <row r="40" spans="1:10">
      <c r="A40" s="296">
        <v>39</v>
      </c>
      <c r="B40" s="296" t="s">
        <v>413</v>
      </c>
      <c r="C40" s="296" t="s">
        <v>149</v>
      </c>
      <c r="D40" s="296" t="s">
        <v>549</v>
      </c>
      <c r="E40" s="296" t="s">
        <v>550</v>
      </c>
      <c r="F40" s="296" t="s">
        <v>551</v>
      </c>
      <c r="G40" s="296" t="s">
        <v>520</v>
      </c>
      <c r="H40" s="296"/>
      <c r="I40" s="296"/>
      <c r="J40" t="s">
        <v>333</v>
      </c>
    </row>
    <row r="41" spans="1:10">
      <c r="A41" s="296">
        <v>40</v>
      </c>
      <c r="B41" s="296" t="s">
        <v>413</v>
      </c>
      <c r="C41" s="296" t="s">
        <v>149</v>
      </c>
      <c r="D41" s="296" t="s">
        <v>552</v>
      </c>
      <c r="E41" s="296" t="s">
        <v>553</v>
      </c>
      <c r="F41" s="296" t="s">
        <v>554</v>
      </c>
      <c r="G41" s="296" t="s">
        <v>555</v>
      </c>
      <c r="H41" s="296"/>
      <c r="I41" s="296"/>
      <c r="J41" t="s">
        <v>333</v>
      </c>
    </row>
    <row r="42" spans="1:10">
      <c r="A42" s="296">
        <v>41</v>
      </c>
      <c r="B42" s="296" t="s">
        <v>413</v>
      </c>
      <c r="C42" s="296" t="s">
        <v>149</v>
      </c>
      <c r="D42" s="296" t="s">
        <v>556</v>
      </c>
      <c r="E42" s="296" t="s">
        <v>557</v>
      </c>
      <c r="F42" s="296" t="s">
        <v>558</v>
      </c>
      <c r="G42" s="296" t="s">
        <v>520</v>
      </c>
      <c r="H42" s="296"/>
      <c r="I42" s="296"/>
      <c r="J42" t="s">
        <v>333</v>
      </c>
    </row>
    <row r="43" spans="1:10">
      <c r="A43" s="296">
        <v>42</v>
      </c>
      <c r="B43" s="296" t="s">
        <v>413</v>
      </c>
      <c r="C43" s="296" t="s">
        <v>149</v>
      </c>
      <c r="D43" s="296" t="s">
        <v>559</v>
      </c>
      <c r="E43" s="296" t="s">
        <v>560</v>
      </c>
      <c r="F43" s="296" t="s">
        <v>561</v>
      </c>
      <c r="G43" s="296" t="s">
        <v>481</v>
      </c>
      <c r="H43" s="296"/>
      <c r="I43" s="296"/>
      <c r="J43" t="s">
        <v>333</v>
      </c>
    </row>
    <row r="44" spans="1:10">
      <c r="A44" s="296">
        <v>43</v>
      </c>
      <c r="B44" s="296" t="s">
        <v>413</v>
      </c>
      <c r="C44" s="296" t="s">
        <v>149</v>
      </c>
      <c r="D44" s="296" t="s">
        <v>562</v>
      </c>
      <c r="E44" s="296" t="s">
        <v>563</v>
      </c>
      <c r="F44" s="296" t="s">
        <v>564</v>
      </c>
      <c r="G44" s="296" t="s">
        <v>477</v>
      </c>
      <c r="H44" s="296"/>
      <c r="I44" s="296"/>
      <c r="J44" t="s">
        <v>333</v>
      </c>
    </row>
    <row r="45" spans="1:10">
      <c r="A45" s="296">
        <v>44</v>
      </c>
      <c r="B45" s="296" t="s">
        <v>413</v>
      </c>
      <c r="C45" s="296" t="s">
        <v>149</v>
      </c>
      <c r="D45" s="296" t="s">
        <v>565</v>
      </c>
      <c r="E45" s="296" t="s">
        <v>566</v>
      </c>
      <c r="F45" s="296" t="s">
        <v>567</v>
      </c>
      <c r="G45" s="296" t="s">
        <v>520</v>
      </c>
      <c r="H45" s="296"/>
      <c r="I45" s="296"/>
      <c r="J45" t="s">
        <v>333</v>
      </c>
    </row>
    <row r="46" spans="1:10">
      <c r="A46" s="296">
        <v>45</v>
      </c>
      <c r="B46" s="296" t="s">
        <v>413</v>
      </c>
      <c r="C46" s="296" t="s">
        <v>149</v>
      </c>
      <c r="D46" s="296" t="s">
        <v>568</v>
      </c>
      <c r="E46" s="296" t="s">
        <v>569</v>
      </c>
      <c r="F46" s="296" t="s">
        <v>570</v>
      </c>
      <c r="G46" s="296" t="s">
        <v>429</v>
      </c>
      <c r="H46" s="296"/>
      <c r="I46" s="296"/>
      <c r="J46" t="s">
        <v>333</v>
      </c>
    </row>
    <row r="47" spans="1:10">
      <c r="A47" s="296">
        <v>46</v>
      </c>
      <c r="B47" s="296" t="s">
        <v>413</v>
      </c>
      <c r="C47" s="296" t="s">
        <v>149</v>
      </c>
      <c r="D47" s="296" t="s">
        <v>571</v>
      </c>
      <c r="E47" s="296" t="s">
        <v>572</v>
      </c>
      <c r="F47" s="296" t="s">
        <v>573</v>
      </c>
      <c r="G47" s="296" t="s">
        <v>520</v>
      </c>
      <c r="H47" s="296"/>
      <c r="I47" s="296"/>
      <c r="J47" t="s">
        <v>333</v>
      </c>
    </row>
    <row r="48" spans="1:10">
      <c r="A48" s="296">
        <v>47</v>
      </c>
      <c r="B48" s="296" t="s">
        <v>413</v>
      </c>
      <c r="C48" s="296" t="s">
        <v>149</v>
      </c>
      <c r="D48" s="296" t="s">
        <v>574</v>
      </c>
      <c r="E48" s="296" t="s">
        <v>575</v>
      </c>
      <c r="F48" s="296" t="s">
        <v>576</v>
      </c>
      <c r="G48" s="296" t="s">
        <v>577</v>
      </c>
      <c r="H48" s="296"/>
      <c r="I48" s="296"/>
      <c r="J48" t="s">
        <v>333</v>
      </c>
    </row>
    <row r="49" spans="1:10">
      <c r="A49" s="296">
        <v>48</v>
      </c>
      <c r="B49" s="296" t="s">
        <v>413</v>
      </c>
      <c r="C49" s="296" t="s">
        <v>149</v>
      </c>
      <c r="D49" s="296" t="s">
        <v>578</v>
      </c>
      <c r="E49" s="296" t="s">
        <v>579</v>
      </c>
      <c r="F49" s="296" t="s">
        <v>580</v>
      </c>
      <c r="G49" s="296" t="s">
        <v>417</v>
      </c>
      <c r="H49" s="296"/>
      <c r="I49" s="296"/>
      <c r="J49" t="s">
        <v>333</v>
      </c>
    </row>
    <row r="50" spans="1:10">
      <c r="A50" s="296">
        <v>49</v>
      </c>
      <c r="B50" s="296" t="s">
        <v>413</v>
      </c>
      <c r="C50" s="296" t="s">
        <v>149</v>
      </c>
      <c r="D50" s="296" t="s">
        <v>581</v>
      </c>
      <c r="E50" s="296" t="s">
        <v>582</v>
      </c>
      <c r="F50" s="296" t="s">
        <v>583</v>
      </c>
      <c r="G50" s="296" t="s">
        <v>417</v>
      </c>
      <c r="H50" s="296"/>
      <c r="I50" s="296"/>
      <c r="J50" t="s">
        <v>333</v>
      </c>
    </row>
    <row r="51" spans="1:10">
      <c r="A51" s="296">
        <v>50</v>
      </c>
      <c r="B51" s="296" t="s">
        <v>413</v>
      </c>
      <c r="C51" s="296" t="s">
        <v>149</v>
      </c>
      <c r="D51" s="296" t="s">
        <v>584</v>
      </c>
      <c r="E51" s="296" t="s">
        <v>585</v>
      </c>
      <c r="F51" s="296" t="s">
        <v>586</v>
      </c>
      <c r="G51" s="296" t="s">
        <v>477</v>
      </c>
      <c r="H51" s="296"/>
      <c r="I51" s="296"/>
      <c r="J51" t="s">
        <v>333</v>
      </c>
    </row>
    <row r="52" spans="1:10">
      <c r="A52" s="296">
        <v>51</v>
      </c>
      <c r="B52" s="296" t="s">
        <v>413</v>
      </c>
      <c r="C52" s="296" t="s">
        <v>149</v>
      </c>
      <c r="D52" s="296" t="s">
        <v>587</v>
      </c>
      <c r="E52" s="296" t="s">
        <v>588</v>
      </c>
      <c r="F52" s="296" t="s">
        <v>589</v>
      </c>
      <c r="G52" s="296" t="s">
        <v>492</v>
      </c>
      <c r="H52" s="296"/>
      <c r="I52" s="296" t="s">
        <v>590</v>
      </c>
      <c r="J52" t="s">
        <v>333</v>
      </c>
    </row>
    <row r="53" spans="1:10">
      <c r="A53" s="296">
        <v>52</v>
      </c>
      <c r="B53" s="296" t="s">
        <v>413</v>
      </c>
      <c r="C53" s="296" t="s">
        <v>149</v>
      </c>
      <c r="D53" s="296" t="s">
        <v>591</v>
      </c>
      <c r="E53" s="296" t="s">
        <v>592</v>
      </c>
      <c r="F53" s="296" t="s">
        <v>593</v>
      </c>
      <c r="G53" s="296" t="s">
        <v>417</v>
      </c>
      <c r="H53" s="296"/>
      <c r="I53" s="296"/>
      <c r="J53" t="s">
        <v>333</v>
      </c>
    </row>
    <row r="54" spans="1:10">
      <c r="A54" s="296">
        <v>53</v>
      </c>
      <c r="B54" s="296" t="s">
        <v>413</v>
      </c>
      <c r="C54" s="296" t="s">
        <v>149</v>
      </c>
      <c r="D54" s="296" t="s">
        <v>594</v>
      </c>
      <c r="E54" s="296" t="s">
        <v>595</v>
      </c>
      <c r="F54" s="296" t="s">
        <v>596</v>
      </c>
      <c r="G54" s="296" t="s">
        <v>481</v>
      </c>
      <c r="H54" s="296"/>
      <c r="I54" s="296"/>
      <c r="J54" t="s">
        <v>333</v>
      </c>
    </row>
    <row r="55" spans="1:10">
      <c r="A55" s="296">
        <v>54</v>
      </c>
      <c r="B55" s="296" t="s">
        <v>413</v>
      </c>
      <c r="C55" s="296" t="s">
        <v>149</v>
      </c>
      <c r="D55" s="296" t="s">
        <v>597</v>
      </c>
      <c r="E55" s="296" t="s">
        <v>598</v>
      </c>
      <c r="F55" s="296" t="s">
        <v>599</v>
      </c>
      <c r="G55" s="296" t="s">
        <v>600</v>
      </c>
      <c r="H55" s="296" t="s">
        <v>601</v>
      </c>
      <c r="I55" s="296"/>
      <c r="J55" t="s">
        <v>333</v>
      </c>
    </row>
    <row r="56" spans="1:10">
      <c r="A56" s="296">
        <v>55</v>
      </c>
      <c r="B56" s="296" t="s">
        <v>413</v>
      </c>
      <c r="C56" s="296" t="s">
        <v>149</v>
      </c>
      <c r="D56" s="296" t="s">
        <v>602</v>
      </c>
      <c r="E56" s="296" t="s">
        <v>603</v>
      </c>
      <c r="F56" s="296" t="s">
        <v>599</v>
      </c>
      <c r="G56" s="296" t="s">
        <v>604</v>
      </c>
      <c r="H56" s="296"/>
      <c r="I56" s="296"/>
      <c r="J56" t="s">
        <v>333</v>
      </c>
    </row>
    <row r="57" spans="1:10">
      <c r="A57" s="296">
        <v>56</v>
      </c>
      <c r="B57" s="296" t="s">
        <v>413</v>
      </c>
      <c r="C57" s="296" t="s">
        <v>149</v>
      </c>
      <c r="D57" s="296" t="s">
        <v>605</v>
      </c>
      <c r="E57" s="296" t="s">
        <v>606</v>
      </c>
      <c r="F57" s="296" t="s">
        <v>599</v>
      </c>
      <c r="G57" s="296" t="s">
        <v>607</v>
      </c>
      <c r="H57" s="296"/>
      <c r="I57" s="296"/>
      <c r="J57" t="s">
        <v>333</v>
      </c>
    </row>
    <row r="58" spans="1:10">
      <c r="A58" s="296">
        <v>57</v>
      </c>
      <c r="B58" s="296" t="s">
        <v>413</v>
      </c>
      <c r="C58" s="296" t="s">
        <v>149</v>
      </c>
      <c r="D58" s="296" t="s">
        <v>608</v>
      </c>
      <c r="E58" s="296" t="s">
        <v>609</v>
      </c>
      <c r="F58" s="296" t="s">
        <v>599</v>
      </c>
      <c r="G58" s="296" t="s">
        <v>610</v>
      </c>
      <c r="H58" s="296"/>
      <c r="I58" s="296"/>
      <c r="J58" t="s">
        <v>333</v>
      </c>
    </row>
    <row r="59" spans="1:10">
      <c r="A59" s="296">
        <v>58</v>
      </c>
      <c r="B59" s="296" t="s">
        <v>413</v>
      </c>
      <c r="C59" s="296" t="s">
        <v>149</v>
      </c>
      <c r="D59" s="296" t="s">
        <v>611</v>
      </c>
      <c r="E59" s="296" t="s">
        <v>612</v>
      </c>
      <c r="F59" s="296" t="s">
        <v>599</v>
      </c>
      <c r="G59" s="296" t="s">
        <v>613</v>
      </c>
      <c r="H59" s="296"/>
      <c r="I59" s="296"/>
      <c r="J59" t="s">
        <v>333</v>
      </c>
    </row>
    <row r="60" spans="1:10">
      <c r="A60" s="296">
        <v>59</v>
      </c>
      <c r="B60" s="296" t="s">
        <v>413</v>
      </c>
      <c r="C60" s="296" t="s">
        <v>149</v>
      </c>
      <c r="D60" s="296" t="s">
        <v>614</v>
      </c>
      <c r="E60" s="296" t="s">
        <v>615</v>
      </c>
      <c r="F60" s="296" t="s">
        <v>616</v>
      </c>
      <c r="G60" s="296" t="s">
        <v>492</v>
      </c>
      <c r="H60" s="296"/>
      <c r="I60" s="296"/>
      <c r="J60" t="s">
        <v>333</v>
      </c>
    </row>
    <row r="61" spans="1:10">
      <c r="A61" s="296">
        <v>60</v>
      </c>
      <c r="B61" s="296" t="s">
        <v>413</v>
      </c>
      <c r="C61" s="296" t="s">
        <v>149</v>
      </c>
      <c r="D61" s="296" t="s">
        <v>617</v>
      </c>
      <c r="E61" s="296" t="s">
        <v>618</v>
      </c>
      <c r="F61" s="296" t="s">
        <v>619</v>
      </c>
      <c r="G61" s="296" t="s">
        <v>417</v>
      </c>
      <c r="H61" s="296" t="s">
        <v>620</v>
      </c>
      <c r="I61" s="296"/>
      <c r="J61" t="s">
        <v>333</v>
      </c>
    </row>
    <row r="62" spans="1:10">
      <c r="A62" s="296">
        <v>61</v>
      </c>
      <c r="B62" s="296" t="s">
        <v>413</v>
      </c>
      <c r="C62" s="296" t="s">
        <v>149</v>
      </c>
      <c r="D62" s="296" t="s">
        <v>621</v>
      </c>
      <c r="E62" s="296" t="s">
        <v>622</v>
      </c>
      <c r="F62" s="296" t="s">
        <v>623</v>
      </c>
      <c r="G62" s="296" t="s">
        <v>417</v>
      </c>
      <c r="H62" s="296"/>
      <c r="I62" s="296"/>
      <c r="J62" t="s">
        <v>333</v>
      </c>
    </row>
    <row r="63" spans="1:10">
      <c r="A63" s="296">
        <v>62</v>
      </c>
      <c r="B63" s="296" t="s">
        <v>413</v>
      </c>
      <c r="C63" s="296" t="s">
        <v>149</v>
      </c>
      <c r="D63" s="296" t="s">
        <v>624</v>
      </c>
      <c r="E63" s="296" t="s">
        <v>625</v>
      </c>
      <c r="F63" s="296" t="s">
        <v>626</v>
      </c>
      <c r="G63" s="296" t="s">
        <v>481</v>
      </c>
      <c r="H63" s="296"/>
      <c r="I63" s="296"/>
      <c r="J63" t="s">
        <v>333</v>
      </c>
    </row>
    <row r="64" spans="1:10">
      <c r="A64" s="296">
        <v>63</v>
      </c>
      <c r="B64" s="296" t="s">
        <v>413</v>
      </c>
      <c r="C64" s="296" t="s">
        <v>149</v>
      </c>
      <c r="D64" s="296" t="s">
        <v>627</v>
      </c>
      <c r="E64" s="296" t="s">
        <v>628</v>
      </c>
      <c r="F64" s="296" t="s">
        <v>629</v>
      </c>
      <c r="G64" s="296" t="s">
        <v>520</v>
      </c>
      <c r="H64" s="296"/>
      <c r="I64" s="296"/>
      <c r="J64" t="s">
        <v>333</v>
      </c>
    </row>
    <row r="65" spans="1:10">
      <c r="A65" s="296">
        <v>64</v>
      </c>
      <c r="B65" s="296" t="s">
        <v>413</v>
      </c>
      <c r="C65" s="296" t="s">
        <v>149</v>
      </c>
      <c r="D65" s="296" t="s">
        <v>630</v>
      </c>
      <c r="E65" s="296" t="s">
        <v>631</v>
      </c>
      <c r="F65" s="296" t="s">
        <v>632</v>
      </c>
      <c r="G65" s="296" t="s">
        <v>417</v>
      </c>
      <c r="H65" s="296"/>
      <c r="I65" s="296"/>
      <c r="J65" t="s">
        <v>333</v>
      </c>
    </row>
    <row r="66" spans="1:10">
      <c r="A66" s="296">
        <v>65</v>
      </c>
      <c r="B66" s="296" t="s">
        <v>413</v>
      </c>
      <c r="C66" s="296" t="s">
        <v>149</v>
      </c>
      <c r="D66" s="296" t="s">
        <v>633</v>
      </c>
      <c r="E66" s="296" t="s">
        <v>634</v>
      </c>
      <c r="F66" s="296" t="s">
        <v>635</v>
      </c>
      <c r="G66" s="296" t="s">
        <v>429</v>
      </c>
      <c r="H66" s="296"/>
      <c r="I66" s="296"/>
      <c r="J66" t="s">
        <v>333</v>
      </c>
    </row>
    <row r="67" spans="1:10">
      <c r="A67" s="296">
        <v>66</v>
      </c>
      <c r="B67" s="296" t="s">
        <v>413</v>
      </c>
      <c r="C67" s="296" t="s">
        <v>149</v>
      </c>
      <c r="D67" s="296" t="s">
        <v>636</v>
      </c>
      <c r="E67" s="296" t="s">
        <v>637</v>
      </c>
      <c r="F67" s="296" t="s">
        <v>638</v>
      </c>
      <c r="G67" s="296" t="s">
        <v>417</v>
      </c>
      <c r="H67" s="296"/>
      <c r="I67" s="296"/>
      <c r="J67" t="s">
        <v>333</v>
      </c>
    </row>
    <row r="68" spans="1:10">
      <c r="A68" s="296">
        <v>67</v>
      </c>
      <c r="B68" s="296" t="s">
        <v>413</v>
      </c>
      <c r="C68" s="296" t="s">
        <v>149</v>
      </c>
      <c r="D68" s="296" t="s">
        <v>639</v>
      </c>
      <c r="E68" s="296" t="s">
        <v>640</v>
      </c>
      <c r="F68" s="296" t="s">
        <v>641</v>
      </c>
      <c r="G68" s="296" t="s">
        <v>492</v>
      </c>
      <c r="H68" s="296" t="s">
        <v>642</v>
      </c>
      <c r="I68" s="296"/>
      <c r="J68" t="s">
        <v>333</v>
      </c>
    </row>
    <row r="69" spans="1:10">
      <c r="A69" s="296">
        <v>68</v>
      </c>
      <c r="B69" s="296" t="s">
        <v>413</v>
      </c>
      <c r="C69" s="296" t="s">
        <v>149</v>
      </c>
      <c r="D69" s="296" t="s">
        <v>643</v>
      </c>
      <c r="E69" s="296" t="s">
        <v>644</v>
      </c>
      <c r="F69" s="296" t="s">
        <v>645</v>
      </c>
      <c r="G69" s="296" t="s">
        <v>646</v>
      </c>
      <c r="H69" s="296" t="s">
        <v>449</v>
      </c>
      <c r="I69" s="296"/>
      <c r="J69" t="s">
        <v>333</v>
      </c>
    </row>
    <row r="70" spans="1:10">
      <c r="A70" s="296">
        <v>69</v>
      </c>
      <c r="B70" s="296" t="s">
        <v>413</v>
      </c>
      <c r="C70" s="296" t="s">
        <v>149</v>
      </c>
      <c r="D70" s="296" t="s">
        <v>647</v>
      </c>
      <c r="E70" s="296" t="s">
        <v>648</v>
      </c>
      <c r="F70" s="296" t="s">
        <v>649</v>
      </c>
      <c r="G70" s="296" t="s">
        <v>429</v>
      </c>
      <c r="H70" s="296" t="s">
        <v>650</v>
      </c>
      <c r="I70" s="296"/>
      <c r="J70" t="s">
        <v>333</v>
      </c>
    </row>
    <row r="71" spans="1:10">
      <c r="A71" s="296">
        <v>70</v>
      </c>
      <c r="B71" s="296" t="s">
        <v>413</v>
      </c>
      <c r="C71" s="296" t="s">
        <v>149</v>
      </c>
      <c r="D71" s="296" t="s">
        <v>651</v>
      </c>
      <c r="E71" s="296" t="s">
        <v>652</v>
      </c>
      <c r="F71" s="296" t="s">
        <v>653</v>
      </c>
      <c r="G71" s="296" t="s">
        <v>417</v>
      </c>
      <c r="H71" s="296" t="s">
        <v>654</v>
      </c>
      <c r="I71" s="296"/>
      <c r="J71" t="s">
        <v>333</v>
      </c>
    </row>
    <row r="72" spans="1:10">
      <c r="A72" s="296">
        <v>71</v>
      </c>
      <c r="B72" s="296" t="s">
        <v>413</v>
      </c>
      <c r="C72" s="296" t="s">
        <v>149</v>
      </c>
      <c r="D72" s="296" t="s">
        <v>655</v>
      </c>
      <c r="E72" s="296" t="s">
        <v>656</v>
      </c>
      <c r="F72" s="296" t="s">
        <v>657</v>
      </c>
      <c r="G72" s="296" t="s">
        <v>429</v>
      </c>
      <c r="H72" s="296"/>
      <c r="I72" s="296"/>
      <c r="J72" t="s">
        <v>333</v>
      </c>
    </row>
    <row r="73" spans="1:10">
      <c r="A73" s="296">
        <v>72</v>
      </c>
      <c r="B73" s="296" t="s">
        <v>413</v>
      </c>
      <c r="C73" s="296" t="s">
        <v>149</v>
      </c>
      <c r="D73" s="296" t="s">
        <v>658</v>
      </c>
      <c r="E73" s="296" t="s">
        <v>659</v>
      </c>
      <c r="F73" s="296" t="s">
        <v>660</v>
      </c>
      <c r="G73" s="296" t="s">
        <v>429</v>
      </c>
      <c r="H73" s="296"/>
      <c r="I73" s="296"/>
      <c r="J73" t="s">
        <v>333</v>
      </c>
    </row>
    <row r="74" spans="1:10">
      <c r="A74" s="296">
        <v>73</v>
      </c>
      <c r="B74" s="296" t="s">
        <v>413</v>
      </c>
      <c r="C74" s="296" t="s">
        <v>149</v>
      </c>
      <c r="D74" s="296" t="s">
        <v>661</v>
      </c>
      <c r="E74" s="296" t="s">
        <v>662</v>
      </c>
      <c r="F74" s="296" t="s">
        <v>663</v>
      </c>
      <c r="G74" s="296" t="s">
        <v>459</v>
      </c>
      <c r="H74" s="296" t="s">
        <v>664</v>
      </c>
      <c r="I74" s="296"/>
      <c r="J74" t="s">
        <v>333</v>
      </c>
    </row>
    <row r="75" spans="1:10">
      <c r="A75" s="296">
        <v>74</v>
      </c>
      <c r="B75" s="296" t="s">
        <v>413</v>
      </c>
      <c r="C75" s="296" t="s">
        <v>149</v>
      </c>
      <c r="D75" s="296" t="s">
        <v>665</v>
      </c>
      <c r="E75" s="296" t="s">
        <v>666</v>
      </c>
      <c r="F75" s="296" t="s">
        <v>667</v>
      </c>
      <c r="G75" s="296" t="s">
        <v>417</v>
      </c>
      <c r="H75" s="296" t="s">
        <v>668</v>
      </c>
      <c r="I75" s="296"/>
      <c r="J75" t="s">
        <v>333</v>
      </c>
    </row>
    <row r="76" spans="1:10">
      <c r="A76" s="296">
        <v>75</v>
      </c>
      <c r="B76" s="296" t="s">
        <v>413</v>
      </c>
      <c r="C76" s="296" t="s">
        <v>149</v>
      </c>
      <c r="D76" s="296" t="s">
        <v>669</v>
      </c>
      <c r="E76" s="296" t="s">
        <v>670</v>
      </c>
      <c r="F76" s="296" t="s">
        <v>671</v>
      </c>
      <c r="G76" s="296" t="s">
        <v>417</v>
      </c>
      <c r="H76" s="296"/>
      <c r="I76" s="296"/>
      <c r="J76" t="s">
        <v>333</v>
      </c>
    </row>
    <row r="77" spans="1:10">
      <c r="A77" s="296">
        <v>76</v>
      </c>
      <c r="B77" s="296" t="s">
        <v>413</v>
      </c>
      <c r="C77" s="296" t="s">
        <v>149</v>
      </c>
      <c r="D77" s="296" t="s">
        <v>672</v>
      </c>
      <c r="E77" s="296" t="s">
        <v>673</v>
      </c>
      <c r="F77" s="296" t="s">
        <v>674</v>
      </c>
      <c r="G77" s="296" t="s">
        <v>492</v>
      </c>
      <c r="H77" s="296"/>
      <c r="I77" s="296"/>
      <c r="J77" t="s">
        <v>333</v>
      </c>
    </row>
    <row r="78" spans="1:10">
      <c r="A78" s="296">
        <v>77</v>
      </c>
      <c r="B78" s="296" t="s">
        <v>413</v>
      </c>
      <c r="C78" s="296" t="s">
        <v>149</v>
      </c>
      <c r="D78" s="296" t="s">
        <v>675</v>
      </c>
      <c r="E78" s="296" t="s">
        <v>673</v>
      </c>
      <c r="F78" s="296" t="s">
        <v>676</v>
      </c>
      <c r="G78" s="296" t="s">
        <v>417</v>
      </c>
      <c r="H78" s="296"/>
      <c r="I78" s="296"/>
      <c r="J78" t="s">
        <v>333</v>
      </c>
    </row>
    <row r="79" spans="1:10">
      <c r="A79" s="296">
        <v>78</v>
      </c>
      <c r="B79" s="296" t="s">
        <v>413</v>
      </c>
      <c r="C79" s="296" t="s">
        <v>149</v>
      </c>
      <c r="D79" s="296" t="s">
        <v>677</v>
      </c>
      <c r="E79" s="296" t="s">
        <v>678</v>
      </c>
      <c r="F79" s="296" t="s">
        <v>679</v>
      </c>
      <c r="G79" s="296" t="s">
        <v>417</v>
      </c>
      <c r="H79" s="296"/>
      <c r="I79" s="296"/>
      <c r="J79" t="s">
        <v>333</v>
      </c>
    </row>
    <row r="80" spans="1:10">
      <c r="A80" s="296">
        <v>79</v>
      </c>
      <c r="B80" s="296" t="s">
        <v>413</v>
      </c>
      <c r="C80" s="296" t="s">
        <v>149</v>
      </c>
      <c r="D80" s="296" t="s">
        <v>680</v>
      </c>
      <c r="E80" s="296" t="s">
        <v>681</v>
      </c>
      <c r="F80" s="296" t="s">
        <v>682</v>
      </c>
      <c r="G80" s="296" t="s">
        <v>417</v>
      </c>
      <c r="H80" s="296"/>
      <c r="I80" s="296"/>
      <c r="J80" t="s">
        <v>333</v>
      </c>
    </row>
    <row r="81" spans="1:10">
      <c r="A81" s="296">
        <v>80</v>
      </c>
      <c r="B81" s="296" t="s">
        <v>413</v>
      </c>
      <c r="C81" s="296" t="s">
        <v>149</v>
      </c>
      <c r="D81" s="296" t="s">
        <v>683</v>
      </c>
      <c r="E81" s="296" t="s">
        <v>684</v>
      </c>
      <c r="F81" s="296" t="s">
        <v>685</v>
      </c>
      <c r="G81" s="296" t="s">
        <v>429</v>
      </c>
      <c r="H81" s="296"/>
      <c r="I81" s="296"/>
      <c r="J81" t="s">
        <v>333</v>
      </c>
    </row>
    <row r="82" spans="1:10">
      <c r="A82" s="296">
        <v>81</v>
      </c>
      <c r="B82" s="296" t="s">
        <v>413</v>
      </c>
      <c r="C82" s="296" t="s">
        <v>149</v>
      </c>
      <c r="D82" s="296" t="s">
        <v>686</v>
      </c>
      <c r="E82" s="296" t="s">
        <v>687</v>
      </c>
      <c r="F82" s="296" t="s">
        <v>688</v>
      </c>
      <c r="G82" s="296" t="s">
        <v>492</v>
      </c>
      <c r="H82" s="296"/>
      <c r="I82" s="296"/>
      <c r="J82" t="s">
        <v>333</v>
      </c>
    </row>
    <row r="83" spans="1:10">
      <c r="A83" s="296">
        <v>82</v>
      </c>
      <c r="B83" s="296" t="s">
        <v>413</v>
      </c>
      <c r="C83" s="296" t="s">
        <v>149</v>
      </c>
      <c r="D83" s="296" t="s">
        <v>689</v>
      </c>
      <c r="E83" s="296" t="s">
        <v>690</v>
      </c>
      <c r="F83" s="296" t="s">
        <v>691</v>
      </c>
      <c r="G83" s="296" t="s">
        <v>477</v>
      </c>
      <c r="H83" s="296"/>
      <c r="I83" s="296"/>
      <c r="J83" t="s">
        <v>333</v>
      </c>
    </row>
    <row r="84" spans="1:10">
      <c r="A84" s="296">
        <v>83</v>
      </c>
      <c r="B84" s="296" t="s">
        <v>413</v>
      </c>
      <c r="C84" s="296" t="s">
        <v>149</v>
      </c>
      <c r="D84" s="296" t="s">
        <v>692</v>
      </c>
      <c r="E84" s="296" t="s">
        <v>693</v>
      </c>
      <c r="F84" s="296" t="s">
        <v>694</v>
      </c>
      <c r="G84" s="296" t="s">
        <v>417</v>
      </c>
      <c r="H84" s="296" t="s">
        <v>695</v>
      </c>
      <c r="I84" s="296"/>
      <c r="J84" t="s">
        <v>333</v>
      </c>
    </row>
    <row r="85" spans="1:10">
      <c r="A85" s="296">
        <v>84</v>
      </c>
      <c r="B85" s="296" t="s">
        <v>413</v>
      </c>
      <c r="C85" s="296" t="s">
        <v>149</v>
      </c>
      <c r="D85" s="296" t="s">
        <v>696</v>
      </c>
      <c r="E85" s="296" t="s">
        <v>697</v>
      </c>
      <c r="F85" s="296" t="s">
        <v>698</v>
      </c>
      <c r="G85" s="296" t="s">
        <v>477</v>
      </c>
      <c r="H85" s="296"/>
      <c r="I85" s="296"/>
      <c r="J85" t="s">
        <v>333</v>
      </c>
    </row>
    <row r="86" spans="1:10">
      <c r="A86" s="296">
        <v>85</v>
      </c>
      <c r="B86" s="296" t="s">
        <v>413</v>
      </c>
      <c r="C86" s="296" t="s">
        <v>149</v>
      </c>
      <c r="D86" s="296" t="s">
        <v>699</v>
      </c>
      <c r="E86" s="296" t="s">
        <v>700</v>
      </c>
      <c r="F86" s="296" t="s">
        <v>701</v>
      </c>
      <c r="G86" s="296" t="s">
        <v>492</v>
      </c>
      <c r="H86" s="296"/>
      <c r="I86" s="296"/>
      <c r="J86" t="s">
        <v>333</v>
      </c>
    </row>
    <row r="87" spans="1:10">
      <c r="A87" s="296">
        <v>86</v>
      </c>
      <c r="B87" s="296" t="s">
        <v>413</v>
      </c>
      <c r="C87" s="296" t="s">
        <v>149</v>
      </c>
      <c r="D87" s="296" t="s">
        <v>702</v>
      </c>
      <c r="E87" s="296" t="s">
        <v>703</v>
      </c>
      <c r="F87" s="296" t="s">
        <v>704</v>
      </c>
      <c r="G87" s="296" t="s">
        <v>417</v>
      </c>
      <c r="H87" s="296"/>
      <c r="I87" s="296"/>
      <c r="J87" t="s">
        <v>333</v>
      </c>
    </row>
    <row r="88" spans="1:10">
      <c r="A88" s="296">
        <v>87</v>
      </c>
      <c r="B88" s="296" t="s">
        <v>413</v>
      </c>
      <c r="C88" s="296" t="s">
        <v>149</v>
      </c>
      <c r="D88" s="296" t="s">
        <v>705</v>
      </c>
      <c r="E88" s="296" t="s">
        <v>706</v>
      </c>
      <c r="F88" s="296" t="s">
        <v>707</v>
      </c>
      <c r="G88" s="296" t="s">
        <v>417</v>
      </c>
      <c r="H88" s="296"/>
      <c r="I88" s="296"/>
      <c r="J88" t="s">
        <v>333</v>
      </c>
    </row>
    <row r="89" spans="1:10">
      <c r="A89" s="296">
        <v>88</v>
      </c>
      <c r="B89" s="296" t="s">
        <v>413</v>
      </c>
      <c r="C89" s="296" t="s">
        <v>149</v>
      </c>
      <c r="D89" s="296" t="s">
        <v>708</v>
      </c>
      <c r="E89" s="296" t="s">
        <v>709</v>
      </c>
      <c r="F89" s="296" t="s">
        <v>710</v>
      </c>
      <c r="G89" s="296" t="s">
        <v>417</v>
      </c>
      <c r="H89" s="296"/>
      <c r="I89" s="296"/>
      <c r="J89" t="s">
        <v>333</v>
      </c>
    </row>
    <row r="90" spans="1:10">
      <c r="A90" s="296">
        <v>89</v>
      </c>
      <c r="B90" s="296" t="s">
        <v>413</v>
      </c>
      <c r="C90" s="296" t="s">
        <v>149</v>
      </c>
      <c r="D90" s="296" t="s">
        <v>711</v>
      </c>
      <c r="E90" s="296" t="s">
        <v>712</v>
      </c>
      <c r="F90" s="296" t="s">
        <v>713</v>
      </c>
      <c r="G90" s="296" t="s">
        <v>417</v>
      </c>
      <c r="H90" s="296"/>
      <c r="I90" s="296"/>
      <c r="J90" t="s">
        <v>333</v>
      </c>
    </row>
    <row r="91" spans="1:10">
      <c r="A91" s="296">
        <v>90</v>
      </c>
      <c r="B91" s="296" t="s">
        <v>413</v>
      </c>
      <c r="C91" s="296" t="s">
        <v>149</v>
      </c>
      <c r="D91" s="296" t="s">
        <v>714</v>
      </c>
      <c r="E91" s="296" t="s">
        <v>715</v>
      </c>
      <c r="F91" s="296" t="s">
        <v>716</v>
      </c>
      <c r="G91" s="296" t="s">
        <v>417</v>
      </c>
      <c r="H91" s="296" t="s">
        <v>717</v>
      </c>
      <c r="I91" s="296"/>
      <c r="J91" t="s">
        <v>333</v>
      </c>
    </row>
    <row r="92" spans="1:10">
      <c r="A92" s="296">
        <v>91</v>
      </c>
      <c r="B92" s="296" t="s">
        <v>413</v>
      </c>
      <c r="C92" s="296" t="s">
        <v>149</v>
      </c>
      <c r="D92" s="296" t="s">
        <v>718</v>
      </c>
      <c r="E92" s="296" t="s">
        <v>719</v>
      </c>
      <c r="F92" s="296" t="s">
        <v>720</v>
      </c>
      <c r="G92" s="296" t="s">
        <v>417</v>
      </c>
      <c r="H92" s="296" t="s">
        <v>721</v>
      </c>
      <c r="I92" s="296"/>
      <c r="J92" t="s">
        <v>333</v>
      </c>
    </row>
    <row r="93" spans="1:10">
      <c r="A93" s="296">
        <v>92</v>
      </c>
      <c r="B93" s="296" t="s">
        <v>413</v>
      </c>
      <c r="C93" s="296" t="s">
        <v>149</v>
      </c>
      <c r="D93" s="296" t="s">
        <v>722</v>
      </c>
      <c r="E93" s="296" t="s">
        <v>723</v>
      </c>
      <c r="F93" s="296" t="s">
        <v>724</v>
      </c>
      <c r="G93" s="296" t="s">
        <v>417</v>
      </c>
      <c r="H93" s="296"/>
      <c r="I93" s="296"/>
      <c r="J93" t="s">
        <v>333</v>
      </c>
    </row>
    <row r="94" spans="1:10">
      <c r="A94" s="296">
        <v>93</v>
      </c>
      <c r="B94" s="296" t="s">
        <v>413</v>
      </c>
      <c r="C94" s="296" t="s">
        <v>149</v>
      </c>
      <c r="D94" s="296" t="s">
        <v>725</v>
      </c>
      <c r="E94" s="296" t="s">
        <v>726</v>
      </c>
      <c r="F94" s="296" t="s">
        <v>727</v>
      </c>
      <c r="G94" s="296" t="s">
        <v>429</v>
      </c>
      <c r="H94" s="296" t="s">
        <v>728</v>
      </c>
      <c r="I94" s="296"/>
      <c r="J94" t="s">
        <v>333</v>
      </c>
    </row>
    <row r="95" spans="1:10">
      <c r="A95" s="296">
        <v>94</v>
      </c>
      <c r="B95" s="296" t="s">
        <v>413</v>
      </c>
      <c r="C95" s="296" t="s">
        <v>149</v>
      </c>
      <c r="D95" s="296" t="s">
        <v>729</v>
      </c>
      <c r="E95" s="296" t="s">
        <v>730</v>
      </c>
      <c r="F95" s="296" t="s">
        <v>731</v>
      </c>
      <c r="G95" s="296" t="s">
        <v>481</v>
      </c>
      <c r="H95" s="296"/>
      <c r="I95" s="296"/>
      <c r="J95" t="s">
        <v>333</v>
      </c>
    </row>
    <row r="96" spans="1:10">
      <c r="A96" s="296">
        <v>95</v>
      </c>
      <c r="B96" s="296" t="s">
        <v>413</v>
      </c>
      <c r="C96" s="296" t="s">
        <v>149</v>
      </c>
      <c r="D96" s="296" t="s">
        <v>732</v>
      </c>
      <c r="E96" s="296" t="s">
        <v>733</v>
      </c>
      <c r="F96" s="296" t="s">
        <v>734</v>
      </c>
      <c r="G96" s="296" t="s">
        <v>417</v>
      </c>
      <c r="H96" s="296" t="s">
        <v>735</v>
      </c>
      <c r="I96" s="296"/>
      <c r="J96" t="s">
        <v>333</v>
      </c>
    </row>
    <row r="97" spans="1:10">
      <c r="A97" s="296">
        <v>96</v>
      </c>
      <c r="B97" s="296" t="s">
        <v>413</v>
      </c>
      <c r="C97" s="296" t="s">
        <v>149</v>
      </c>
      <c r="D97" s="296" t="s">
        <v>736</v>
      </c>
      <c r="E97" s="296" t="s">
        <v>737</v>
      </c>
      <c r="F97" s="296" t="s">
        <v>738</v>
      </c>
      <c r="G97" s="296" t="s">
        <v>520</v>
      </c>
      <c r="H97" s="296"/>
      <c r="I97" s="296"/>
      <c r="J97" t="s">
        <v>333</v>
      </c>
    </row>
    <row r="98" spans="1:10">
      <c r="A98" s="296">
        <v>97</v>
      </c>
      <c r="B98" s="296" t="s">
        <v>413</v>
      </c>
      <c r="C98" s="296" t="s">
        <v>149</v>
      </c>
      <c r="D98" s="296" t="s">
        <v>739</v>
      </c>
      <c r="E98" s="296" t="s">
        <v>740</v>
      </c>
      <c r="F98" s="296" t="s">
        <v>741</v>
      </c>
      <c r="G98" s="296" t="s">
        <v>477</v>
      </c>
      <c r="H98" s="296"/>
      <c r="I98" s="296"/>
      <c r="J98" t="s">
        <v>333</v>
      </c>
    </row>
    <row r="99" spans="1:10">
      <c r="A99" s="296">
        <v>98</v>
      </c>
      <c r="B99" s="296" t="s">
        <v>413</v>
      </c>
      <c r="C99" s="296" t="s">
        <v>149</v>
      </c>
      <c r="D99" s="296" t="s">
        <v>742</v>
      </c>
      <c r="E99" s="296" t="s">
        <v>743</v>
      </c>
      <c r="F99" s="296" t="s">
        <v>744</v>
      </c>
      <c r="G99" s="296" t="s">
        <v>417</v>
      </c>
      <c r="H99" s="296"/>
      <c r="I99" s="296"/>
      <c r="J99" t="s">
        <v>333</v>
      </c>
    </row>
    <row r="100" spans="1:10">
      <c r="A100" s="296">
        <v>99</v>
      </c>
      <c r="B100" s="296" t="s">
        <v>413</v>
      </c>
      <c r="C100" s="296" t="s">
        <v>149</v>
      </c>
      <c r="D100" s="296" t="s">
        <v>745</v>
      </c>
      <c r="E100" s="296" t="s">
        <v>746</v>
      </c>
      <c r="F100" s="296" t="s">
        <v>747</v>
      </c>
      <c r="G100" s="296" t="s">
        <v>417</v>
      </c>
      <c r="H100" s="296"/>
      <c r="I100" s="296"/>
      <c r="J100" t="s">
        <v>333</v>
      </c>
    </row>
    <row r="101" spans="1:10">
      <c r="A101" s="296">
        <v>100</v>
      </c>
      <c r="B101" s="296" t="s">
        <v>413</v>
      </c>
      <c r="C101" s="296" t="s">
        <v>149</v>
      </c>
      <c r="D101" s="296" t="s">
        <v>748</v>
      </c>
      <c r="E101" s="296" t="s">
        <v>749</v>
      </c>
      <c r="F101" s="296" t="s">
        <v>750</v>
      </c>
      <c r="G101" s="296" t="s">
        <v>417</v>
      </c>
      <c r="H101" s="296"/>
      <c r="I101" s="296"/>
      <c r="J101" t="s">
        <v>333</v>
      </c>
    </row>
    <row r="102" spans="1:10">
      <c r="A102" s="296">
        <v>101</v>
      </c>
      <c r="B102" s="296" t="s">
        <v>413</v>
      </c>
      <c r="C102" s="296" t="s">
        <v>149</v>
      </c>
      <c r="D102" s="296" t="s">
        <v>751</v>
      </c>
      <c r="E102" s="296" t="s">
        <v>752</v>
      </c>
      <c r="F102" s="296" t="s">
        <v>753</v>
      </c>
      <c r="G102" s="296" t="s">
        <v>417</v>
      </c>
      <c r="H102" s="296"/>
      <c r="I102" s="296"/>
      <c r="J102" t="s">
        <v>333</v>
      </c>
    </row>
    <row r="103" spans="1:10">
      <c r="A103" s="296">
        <v>102</v>
      </c>
      <c r="B103" s="296" t="s">
        <v>413</v>
      </c>
      <c r="C103" s="296" t="s">
        <v>149</v>
      </c>
      <c r="D103" s="296" t="s">
        <v>754</v>
      </c>
      <c r="E103" s="296" t="s">
        <v>755</v>
      </c>
      <c r="F103" s="296" t="s">
        <v>756</v>
      </c>
      <c r="G103" s="296" t="s">
        <v>417</v>
      </c>
      <c r="H103" s="296"/>
      <c r="I103" s="296"/>
      <c r="J103" t="s">
        <v>333</v>
      </c>
    </row>
    <row r="104" spans="1:10">
      <c r="A104" s="296">
        <v>103</v>
      </c>
      <c r="B104" s="296" t="s">
        <v>413</v>
      </c>
      <c r="C104" s="296" t="s">
        <v>149</v>
      </c>
      <c r="D104" s="296" t="s">
        <v>757</v>
      </c>
      <c r="E104" s="296" t="s">
        <v>758</v>
      </c>
      <c r="F104" s="296" t="s">
        <v>759</v>
      </c>
      <c r="G104" s="296" t="s">
        <v>417</v>
      </c>
      <c r="H104" s="296"/>
      <c r="I104" s="296"/>
      <c r="J104" t="s">
        <v>333</v>
      </c>
    </row>
    <row r="105" spans="1:10">
      <c r="A105" s="296">
        <v>104</v>
      </c>
      <c r="B105" s="296" t="s">
        <v>413</v>
      </c>
      <c r="C105" s="296" t="s">
        <v>149</v>
      </c>
      <c r="D105" s="296" t="s">
        <v>760</v>
      </c>
      <c r="E105" s="296" t="s">
        <v>761</v>
      </c>
      <c r="F105" s="296" t="s">
        <v>762</v>
      </c>
      <c r="G105" s="296" t="s">
        <v>417</v>
      </c>
      <c r="H105" s="296"/>
      <c r="I105" s="296"/>
      <c r="J105" t="s">
        <v>333</v>
      </c>
    </row>
    <row r="106" spans="1:10">
      <c r="A106" s="296">
        <v>105</v>
      </c>
      <c r="B106" s="296" t="s">
        <v>413</v>
      </c>
      <c r="C106" s="296" t="s">
        <v>149</v>
      </c>
      <c r="D106" s="296" t="s">
        <v>763</v>
      </c>
      <c r="E106" s="296" t="s">
        <v>764</v>
      </c>
      <c r="F106" s="296" t="s">
        <v>765</v>
      </c>
      <c r="G106" s="296" t="s">
        <v>417</v>
      </c>
      <c r="H106" s="296" t="s">
        <v>766</v>
      </c>
      <c r="I106" s="296"/>
      <c r="J106" t="s">
        <v>333</v>
      </c>
    </row>
    <row r="107" spans="1:10">
      <c r="A107" s="296">
        <v>106</v>
      </c>
      <c r="B107" s="296" t="s">
        <v>413</v>
      </c>
      <c r="C107" s="296" t="s">
        <v>149</v>
      </c>
      <c r="D107" s="296" t="s">
        <v>767</v>
      </c>
      <c r="E107" s="296" t="s">
        <v>768</v>
      </c>
      <c r="F107" s="296" t="s">
        <v>769</v>
      </c>
      <c r="G107" s="296" t="s">
        <v>429</v>
      </c>
      <c r="H107" s="296"/>
      <c r="I107" s="296"/>
      <c r="J107" t="s">
        <v>333</v>
      </c>
    </row>
    <row r="108" spans="1:10">
      <c r="A108" s="296">
        <v>107</v>
      </c>
      <c r="B108" s="296" t="s">
        <v>413</v>
      </c>
      <c r="C108" s="296" t="s">
        <v>149</v>
      </c>
      <c r="D108" s="296" t="s">
        <v>770</v>
      </c>
      <c r="E108" s="296" t="s">
        <v>771</v>
      </c>
      <c r="F108" s="296" t="s">
        <v>772</v>
      </c>
      <c r="G108" s="296" t="s">
        <v>773</v>
      </c>
      <c r="H108" s="296" t="s">
        <v>774</v>
      </c>
      <c r="I108" s="296"/>
      <c r="J108" t="s">
        <v>333</v>
      </c>
    </row>
    <row r="109" spans="1:10">
      <c r="A109" s="296">
        <v>108</v>
      </c>
      <c r="B109" s="296" t="s">
        <v>413</v>
      </c>
      <c r="C109" s="296" t="s">
        <v>149</v>
      </c>
      <c r="D109" s="296" t="s">
        <v>775</v>
      </c>
      <c r="E109" s="296" t="s">
        <v>776</v>
      </c>
      <c r="F109" s="296" t="s">
        <v>777</v>
      </c>
      <c r="G109" s="296" t="s">
        <v>417</v>
      </c>
      <c r="H109" s="296"/>
      <c r="I109" s="296"/>
      <c r="J109" t="s">
        <v>333</v>
      </c>
    </row>
    <row r="110" spans="1:10">
      <c r="A110" s="296">
        <v>109</v>
      </c>
      <c r="B110" s="296" t="s">
        <v>413</v>
      </c>
      <c r="C110" s="296" t="s">
        <v>149</v>
      </c>
      <c r="D110" s="296" t="s">
        <v>778</v>
      </c>
      <c r="E110" s="296" t="s">
        <v>779</v>
      </c>
      <c r="F110" s="296" t="s">
        <v>780</v>
      </c>
      <c r="G110" s="296" t="s">
        <v>477</v>
      </c>
      <c r="H110" s="296"/>
      <c r="I110" s="296"/>
      <c r="J110" t="s">
        <v>333</v>
      </c>
    </row>
    <row r="111" spans="1:10">
      <c r="A111" s="296">
        <v>110</v>
      </c>
      <c r="B111" s="296" t="s">
        <v>413</v>
      </c>
      <c r="C111" s="296" t="s">
        <v>149</v>
      </c>
      <c r="D111" s="296" t="s">
        <v>781</v>
      </c>
      <c r="E111" s="296" t="s">
        <v>782</v>
      </c>
      <c r="F111" s="296" t="s">
        <v>783</v>
      </c>
      <c r="G111" s="296" t="s">
        <v>481</v>
      </c>
      <c r="H111" s="296"/>
      <c r="I111" s="296"/>
      <c r="J111" t="s">
        <v>333</v>
      </c>
    </row>
    <row r="112" spans="1:10">
      <c r="A112" s="296">
        <v>111</v>
      </c>
      <c r="B112" s="296" t="s">
        <v>413</v>
      </c>
      <c r="C112" s="296" t="s">
        <v>149</v>
      </c>
      <c r="D112" s="296" t="s">
        <v>784</v>
      </c>
      <c r="E112" s="296" t="s">
        <v>785</v>
      </c>
      <c r="F112" s="296" t="s">
        <v>786</v>
      </c>
      <c r="G112" s="296" t="s">
        <v>424</v>
      </c>
      <c r="H112" s="296" t="s">
        <v>787</v>
      </c>
      <c r="I112" s="296"/>
      <c r="J112" t="s">
        <v>333</v>
      </c>
    </row>
    <row r="113" spans="1:10">
      <c r="A113" s="296">
        <v>112</v>
      </c>
      <c r="B113" s="296" t="s">
        <v>413</v>
      </c>
      <c r="C113" s="296" t="s">
        <v>149</v>
      </c>
      <c r="D113" s="296" t="s">
        <v>788</v>
      </c>
      <c r="E113" s="296" t="s">
        <v>789</v>
      </c>
      <c r="F113" s="296" t="s">
        <v>790</v>
      </c>
      <c r="G113" s="296" t="s">
        <v>429</v>
      </c>
      <c r="H113" s="296"/>
      <c r="I113" s="296"/>
      <c r="J113" t="s">
        <v>333</v>
      </c>
    </row>
    <row r="114" spans="1:10">
      <c r="A114" s="296">
        <v>113</v>
      </c>
      <c r="B114" s="296" t="s">
        <v>413</v>
      </c>
      <c r="C114" s="296" t="s">
        <v>149</v>
      </c>
      <c r="D114" s="296" t="s">
        <v>791</v>
      </c>
      <c r="E114" s="296" t="s">
        <v>792</v>
      </c>
      <c r="F114" s="296" t="s">
        <v>793</v>
      </c>
      <c r="G114" s="296" t="s">
        <v>794</v>
      </c>
      <c r="H114" s="296" t="s">
        <v>795</v>
      </c>
      <c r="I114" s="296"/>
      <c r="J114" t="s">
        <v>333</v>
      </c>
    </row>
    <row r="115" spans="1:10">
      <c r="A115" s="296">
        <v>114</v>
      </c>
      <c r="B115" s="296" t="s">
        <v>413</v>
      </c>
      <c r="C115" s="296" t="s">
        <v>149</v>
      </c>
      <c r="D115" s="296" t="s">
        <v>796</v>
      </c>
      <c r="E115" s="296" t="s">
        <v>797</v>
      </c>
      <c r="F115" s="296" t="s">
        <v>798</v>
      </c>
      <c r="G115" s="296" t="s">
        <v>417</v>
      </c>
      <c r="H115" s="296"/>
      <c r="I115" s="296"/>
      <c r="J115" t="s">
        <v>333</v>
      </c>
    </row>
    <row r="116" spans="1:10">
      <c r="A116" s="296">
        <v>115</v>
      </c>
      <c r="B116" s="296" t="s">
        <v>413</v>
      </c>
      <c r="C116" s="296" t="s">
        <v>149</v>
      </c>
      <c r="D116" s="296" t="s">
        <v>799</v>
      </c>
      <c r="E116" s="296" t="s">
        <v>800</v>
      </c>
      <c r="F116" s="296" t="s">
        <v>801</v>
      </c>
      <c r="G116" s="296" t="s">
        <v>417</v>
      </c>
      <c r="H116" s="296"/>
      <c r="I116" s="296"/>
      <c r="J116" t="s">
        <v>333</v>
      </c>
    </row>
    <row r="117" spans="1:10">
      <c r="A117" s="296">
        <v>116</v>
      </c>
      <c r="B117" s="296" t="s">
        <v>413</v>
      </c>
      <c r="C117" s="296" t="s">
        <v>149</v>
      </c>
      <c r="D117" s="296" t="s">
        <v>802</v>
      </c>
      <c r="E117" s="296" t="s">
        <v>803</v>
      </c>
      <c r="F117" s="296" t="s">
        <v>804</v>
      </c>
      <c r="G117" s="296" t="s">
        <v>417</v>
      </c>
      <c r="H117" s="296"/>
      <c r="I117" s="296"/>
      <c r="J117" t="s">
        <v>333</v>
      </c>
    </row>
    <row r="118" spans="1:10">
      <c r="A118" s="296">
        <v>117</v>
      </c>
      <c r="B118" s="296" t="s">
        <v>413</v>
      </c>
      <c r="C118" s="296" t="s">
        <v>149</v>
      </c>
      <c r="D118" s="296" t="s">
        <v>805</v>
      </c>
      <c r="E118" s="296" t="s">
        <v>806</v>
      </c>
      <c r="F118" s="296" t="s">
        <v>807</v>
      </c>
      <c r="G118" s="296" t="s">
        <v>808</v>
      </c>
      <c r="H118" s="296"/>
      <c r="I118" s="296"/>
      <c r="J118" t="s">
        <v>333</v>
      </c>
    </row>
    <row r="119" spans="1:10">
      <c r="A119" s="296">
        <v>118</v>
      </c>
      <c r="B119" s="296" t="s">
        <v>413</v>
      </c>
      <c r="C119" s="296" t="s">
        <v>149</v>
      </c>
      <c r="D119" s="296" t="s">
        <v>809</v>
      </c>
      <c r="E119" s="296" t="s">
        <v>810</v>
      </c>
      <c r="F119" s="296" t="s">
        <v>811</v>
      </c>
      <c r="G119" s="296" t="s">
        <v>477</v>
      </c>
      <c r="H119" s="296"/>
      <c r="I119" s="296"/>
      <c r="J119" t="s">
        <v>333</v>
      </c>
    </row>
    <row r="120" spans="1:10">
      <c r="A120" s="296">
        <v>119</v>
      </c>
      <c r="B120" s="296" t="s">
        <v>413</v>
      </c>
      <c r="C120" s="296" t="s">
        <v>149</v>
      </c>
      <c r="D120" s="296" t="s">
        <v>812</v>
      </c>
      <c r="E120" s="296" t="s">
        <v>813</v>
      </c>
      <c r="F120" s="296" t="s">
        <v>814</v>
      </c>
      <c r="G120" s="296" t="s">
        <v>417</v>
      </c>
      <c r="H120" s="296" t="s">
        <v>815</v>
      </c>
      <c r="I120" s="296"/>
      <c r="J120" t="s">
        <v>333</v>
      </c>
    </row>
    <row r="121" spans="1:10">
      <c r="A121" s="296">
        <v>120</v>
      </c>
      <c r="B121" s="296" t="s">
        <v>413</v>
      </c>
      <c r="C121" s="296" t="s">
        <v>149</v>
      </c>
      <c r="D121" s="296" t="s">
        <v>816</v>
      </c>
      <c r="E121" s="296" t="s">
        <v>817</v>
      </c>
      <c r="F121" s="296" t="s">
        <v>818</v>
      </c>
      <c r="G121" s="296" t="s">
        <v>819</v>
      </c>
      <c r="H121" s="296"/>
      <c r="I121" s="296"/>
      <c r="J121" t="s">
        <v>333</v>
      </c>
    </row>
    <row r="122" spans="1:10">
      <c r="A122" s="296">
        <v>121</v>
      </c>
      <c r="B122" s="296" t="s">
        <v>413</v>
      </c>
      <c r="C122" s="296" t="s">
        <v>149</v>
      </c>
      <c r="D122" s="296" t="s">
        <v>820</v>
      </c>
      <c r="E122" s="296" t="s">
        <v>821</v>
      </c>
      <c r="F122" s="296" t="s">
        <v>818</v>
      </c>
      <c r="G122" s="296" t="s">
        <v>822</v>
      </c>
      <c r="H122" s="296"/>
      <c r="I122" s="296"/>
      <c r="J122" t="s">
        <v>333</v>
      </c>
    </row>
    <row r="123" spans="1:10">
      <c r="A123" s="296">
        <v>122</v>
      </c>
      <c r="B123" s="296" t="s">
        <v>413</v>
      </c>
      <c r="C123" s="296" t="s">
        <v>149</v>
      </c>
      <c r="D123" s="296" t="s">
        <v>823</v>
      </c>
      <c r="E123" s="296" t="s">
        <v>824</v>
      </c>
      <c r="F123" s="296" t="s">
        <v>825</v>
      </c>
      <c r="G123" s="296" t="s">
        <v>417</v>
      </c>
      <c r="H123" s="296"/>
      <c r="I123" s="296"/>
      <c r="J123" t="s">
        <v>333</v>
      </c>
    </row>
    <row r="124" spans="1:10">
      <c r="A124" s="296">
        <v>123</v>
      </c>
      <c r="B124" s="296" t="s">
        <v>413</v>
      </c>
      <c r="C124" s="296" t="s">
        <v>149</v>
      </c>
      <c r="D124" s="296" t="s">
        <v>826</v>
      </c>
      <c r="E124" s="296" t="s">
        <v>827</v>
      </c>
      <c r="F124" s="296" t="s">
        <v>828</v>
      </c>
      <c r="G124" s="296" t="s">
        <v>829</v>
      </c>
      <c r="H124" s="296"/>
      <c r="I124" s="296"/>
      <c r="J124" t="s">
        <v>333</v>
      </c>
    </row>
    <row r="125" spans="1:10">
      <c r="A125" s="296">
        <v>124</v>
      </c>
      <c r="B125" s="296" t="s">
        <v>413</v>
      </c>
      <c r="C125" s="296" t="s">
        <v>149</v>
      </c>
      <c r="D125" s="296" t="s">
        <v>830</v>
      </c>
      <c r="E125" s="296" t="s">
        <v>831</v>
      </c>
      <c r="F125" s="296" t="s">
        <v>832</v>
      </c>
      <c r="G125" s="296" t="s">
        <v>481</v>
      </c>
      <c r="H125" s="296"/>
      <c r="I125" s="296"/>
      <c r="J125" t="s">
        <v>333</v>
      </c>
    </row>
    <row r="126" spans="1:10">
      <c r="A126" s="296">
        <v>125</v>
      </c>
      <c r="B126" s="296" t="s">
        <v>413</v>
      </c>
      <c r="C126" s="296" t="s">
        <v>149</v>
      </c>
      <c r="D126" s="296" t="s">
        <v>833</v>
      </c>
      <c r="E126" s="296" t="s">
        <v>834</v>
      </c>
      <c r="F126" s="296" t="s">
        <v>828</v>
      </c>
      <c r="G126" s="296" t="s">
        <v>835</v>
      </c>
      <c r="H126" s="296"/>
      <c r="I126" s="296"/>
      <c r="J126" t="s">
        <v>333</v>
      </c>
    </row>
    <row r="127" spans="1:10">
      <c r="A127" s="296">
        <v>126</v>
      </c>
      <c r="B127" s="296" t="s">
        <v>413</v>
      </c>
      <c r="C127" s="296" t="s">
        <v>149</v>
      </c>
      <c r="D127" s="296" t="s">
        <v>836</v>
      </c>
      <c r="E127" s="296" t="s">
        <v>837</v>
      </c>
      <c r="F127" s="296" t="s">
        <v>838</v>
      </c>
      <c r="G127" s="296" t="s">
        <v>492</v>
      </c>
      <c r="H127" s="296"/>
      <c r="I127" s="296"/>
      <c r="J127" t="s">
        <v>333</v>
      </c>
    </row>
    <row r="128" spans="1:10">
      <c r="A128" s="296">
        <v>127</v>
      </c>
      <c r="B128" s="296" t="s">
        <v>413</v>
      </c>
      <c r="C128" s="296" t="s">
        <v>149</v>
      </c>
      <c r="D128" s="296" t="s">
        <v>839</v>
      </c>
      <c r="E128" s="296" t="s">
        <v>840</v>
      </c>
      <c r="F128" s="296" t="s">
        <v>841</v>
      </c>
      <c r="G128" s="296" t="s">
        <v>773</v>
      </c>
      <c r="H128" s="296" t="s">
        <v>842</v>
      </c>
      <c r="I128" s="296"/>
      <c r="J128" t="s">
        <v>333</v>
      </c>
    </row>
  </sheetData>
  <sheetProtection formatColumns="0" formatRows="0"/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RowHeight="11.25"/>
  <sheetData/>
  <phoneticPr fontId="1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RowHeight="11.25"/>
  <sheetData/>
  <sheetProtection formatColumns="0" formatRows="0"/>
  <phoneticPr fontId="1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RowHeight="11.25"/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308" hidden="1" customWidth="1"/>
    <col min="2" max="2" width="9.140625" style="309" hidden="1" customWidth="1"/>
    <col min="3" max="3" width="3.7109375" style="310" customWidth="1"/>
    <col min="4" max="4" width="6.28515625" style="309" customWidth="1"/>
    <col min="5" max="5" width="46.42578125" style="309" customWidth="1"/>
    <col min="6" max="6" width="3.7109375" style="309" customWidth="1"/>
    <col min="7" max="7" width="5.7109375" style="309" customWidth="1"/>
    <col min="8" max="8" width="41.42578125" style="309" bestFit="1" customWidth="1"/>
    <col min="9" max="9" width="3.7109375" style="309" customWidth="1"/>
    <col min="10" max="10" width="5.7109375" style="309" customWidth="1"/>
    <col min="11" max="11" width="32.5703125" style="309" customWidth="1"/>
    <col min="12" max="12" width="14.85546875" style="309" customWidth="1"/>
    <col min="13" max="13" width="13.140625" style="312" hidden="1" customWidth="1"/>
    <col min="14" max="16" width="9.140625" style="312" hidden="1" customWidth="1"/>
    <col min="17" max="17" width="25.7109375" style="312" hidden="1" customWidth="1"/>
    <col min="18" max="18" width="14.42578125" style="312" hidden="1" customWidth="1"/>
    <col min="19" max="22" width="9.140625" style="313"/>
    <col min="23" max="16384" width="9.140625" style="309"/>
  </cols>
  <sheetData>
    <row r="1" spans="1:256" s="300" customFormat="1" ht="16.5" hidden="1" customHeight="1">
      <c r="C1" s="301"/>
      <c r="H1" s="301"/>
      <c r="I1" s="301"/>
      <c r="J1" s="301"/>
      <c r="K1" s="301" t="s">
        <v>112</v>
      </c>
      <c r="L1" s="302" t="s">
        <v>103</v>
      </c>
      <c r="M1" s="303" t="s">
        <v>111</v>
      </c>
      <c r="N1" s="303"/>
      <c r="O1" s="303"/>
      <c r="P1" s="303"/>
      <c r="Q1" s="303"/>
      <c r="R1" s="303"/>
      <c r="S1" s="303"/>
      <c r="T1" s="303"/>
      <c r="U1" s="303"/>
      <c r="V1" s="303"/>
      <c r="W1" s="302"/>
      <c r="X1" s="302"/>
      <c r="Y1" s="302"/>
      <c r="Z1" s="302"/>
      <c r="AA1" s="302"/>
      <c r="AB1" s="302"/>
      <c r="AC1" s="302"/>
      <c r="AD1" s="302"/>
      <c r="AE1" s="302"/>
      <c r="AF1" s="302"/>
      <c r="AG1" s="302"/>
      <c r="AH1" s="302"/>
      <c r="AI1" s="302"/>
      <c r="AJ1" s="302"/>
      <c r="AK1" s="302"/>
      <c r="AL1" s="302"/>
      <c r="AM1" s="302"/>
      <c r="AN1" s="302"/>
      <c r="AO1" s="302"/>
      <c r="AP1" s="302"/>
      <c r="AQ1" s="302"/>
      <c r="AR1" s="302"/>
      <c r="AS1" s="302"/>
      <c r="AT1" s="302"/>
      <c r="AU1" s="302"/>
      <c r="AV1" s="302"/>
      <c r="AW1" s="302"/>
      <c r="AX1" s="302"/>
      <c r="AY1" s="302"/>
      <c r="AZ1" s="302"/>
      <c r="BA1" s="302"/>
      <c r="BB1" s="302"/>
      <c r="BC1" s="302"/>
      <c r="BD1" s="302"/>
      <c r="BE1" s="302"/>
      <c r="BF1" s="302"/>
      <c r="BG1" s="302"/>
      <c r="BH1" s="302"/>
      <c r="BI1" s="302"/>
      <c r="BJ1" s="302"/>
      <c r="BK1" s="302"/>
      <c r="BL1" s="302"/>
      <c r="BM1" s="302"/>
      <c r="BN1" s="302"/>
      <c r="BO1" s="302"/>
      <c r="BP1" s="302"/>
      <c r="BQ1" s="302"/>
      <c r="BR1" s="302"/>
      <c r="BS1" s="302"/>
      <c r="BT1" s="302"/>
      <c r="BU1" s="302"/>
      <c r="BV1" s="302"/>
      <c r="BW1" s="302"/>
      <c r="BX1" s="302"/>
      <c r="BY1" s="302"/>
      <c r="BZ1" s="302"/>
      <c r="CA1" s="302"/>
      <c r="CB1" s="302"/>
      <c r="CC1" s="302"/>
      <c r="CD1" s="302"/>
      <c r="CE1" s="302"/>
      <c r="CF1" s="302"/>
      <c r="CG1" s="302"/>
      <c r="CH1" s="302"/>
      <c r="CI1" s="302"/>
      <c r="CJ1" s="302"/>
      <c r="CK1" s="302"/>
      <c r="CL1" s="302"/>
      <c r="CM1" s="302"/>
      <c r="CN1" s="302"/>
      <c r="CO1" s="302"/>
      <c r="CP1" s="302"/>
      <c r="CQ1" s="302"/>
      <c r="CR1" s="302"/>
      <c r="CS1" s="302"/>
      <c r="CT1" s="302"/>
      <c r="CU1" s="302"/>
      <c r="CV1" s="302"/>
      <c r="CW1" s="302"/>
      <c r="CX1" s="302"/>
      <c r="CY1" s="302"/>
      <c r="CZ1" s="302"/>
      <c r="DA1" s="302"/>
      <c r="DB1" s="302"/>
      <c r="DC1" s="302"/>
      <c r="DD1" s="302"/>
      <c r="DE1" s="302"/>
      <c r="DF1" s="302"/>
      <c r="DG1" s="302"/>
      <c r="DH1" s="302"/>
      <c r="DI1" s="302"/>
      <c r="DJ1" s="302"/>
      <c r="DK1" s="302"/>
      <c r="DL1" s="302"/>
      <c r="DM1" s="302"/>
      <c r="DN1" s="302"/>
      <c r="DO1" s="302"/>
      <c r="DP1" s="302"/>
      <c r="DQ1" s="302"/>
      <c r="DR1" s="302"/>
      <c r="DS1" s="302"/>
      <c r="DT1" s="302"/>
      <c r="DU1" s="302"/>
      <c r="DV1" s="302"/>
      <c r="DW1" s="302"/>
      <c r="DX1" s="302"/>
      <c r="DY1" s="302"/>
      <c r="DZ1" s="302"/>
      <c r="EA1" s="302"/>
      <c r="EB1" s="302"/>
      <c r="EC1" s="302"/>
      <c r="ED1" s="302"/>
      <c r="EE1" s="302"/>
      <c r="EF1" s="302"/>
      <c r="EG1" s="302"/>
      <c r="EH1" s="302"/>
      <c r="EI1" s="302"/>
      <c r="EJ1" s="302"/>
      <c r="EK1" s="302"/>
      <c r="EL1" s="302"/>
      <c r="EM1" s="302"/>
      <c r="EN1" s="302"/>
      <c r="EO1" s="302"/>
      <c r="EP1" s="302"/>
      <c r="EQ1" s="302"/>
      <c r="ER1" s="302"/>
      <c r="ES1" s="302"/>
      <c r="ET1" s="302"/>
      <c r="EU1" s="302"/>
      <c r="EV1" s="302"/>
      <c r="EW1" s="302"/>
      <c r="EX1" s="302"/>
      <c r="EY1" s="302"/>
      <c r="EZ1" s="302"/>
      <c r="FA1" s="302"/>
      <c r="FB1" s="302"/>
      <c r="FC1" s="302"/>
      <c r="FD1" s="302"/>
      <c r="FE1" s="302"/>
      <c r="FF1" s="302"/>
      <c r="FG1" s="302"/>
      <c r="FH1" s="302"/>
      <c r="FI1" s="302"/>
      <c r="FJ1" s="302"/>
      <c r="FK1" s="302"/>
      <c r="FL1" s="302"/>
      <c r="FM1" s="302"/>
      <c r="FN1" s="302"/>
      <c r="FO1" s="302"/>
      <c r="FP1" s="302"/>
      <c r="FQ1" s="302"/>
      <c r="FR1" s="302"/>
      <c r="FS1" s="302"/>
      <c r="FT1" s="302"/>
      <c r="FU1" s="302"/>
      <c r="FV1" s="302"/>
      <c r="FW1" s="302"/>
      <c r="FX1" s="302"/>
      <c r="FY1" s="302"/>
      <c r="FZ1" s="302"/>
      <c r="GA1" s="302"/>
      <c r="GB1" s="302"/>
      <c r="GC1" s="302"/>
      <c r="GD1" s="302"/>
      <c r="GE1" s="302"/>
      <c r="GF1" s="302"/>
      <c r="GG1" s="302"/>
      <c r="GH1" s="302"/>
      <c r="GI1" s="302"/>
      <c r="GJ1" s="302"/>
      <c r="GK1" s="302"/>
      <c r="GL1" s="302"/>
      <c r="GM1" s="302"/>
      <c r="GN1" s="302"/>
      <c r="GO1" s="302"/>
      <c r="GP1" s="302"/>
      <c r="GQ1" s="302"/>
      <c r="GR1" s="302"/>
      <c r="GS1" s="302"/>
      <c r="GT1" s="302"/>
      <c r="GU1" s="302"/>
      <c r="GV1" s="302"/>
      <c r="GW1" s="302"/>
      <c r="GX1" s="302"/>
      <c r="GY1" s="302"/>
      <c r="GZ1" s="302"/>
      <c r="HA1" s="302"/>
      <c r="HB1" s="302"/>
      <c r="HC1" s="302"/>
      <c r="HD1" s="302"/>
      <c r="HE1" s="302"/>
      <c r="HF1" s="302"/>
      <c r="HG1" s="302"/>
      <c r="HH1" s="302"/>
      <c r="HI1" s="302"/>
      <c r="HJ1" s="302"/>
      <c r="HK1" s="302"/>
      <c r="HL1" s="302"/>
      <c r="HM1" s="302"/>
      <c r="HN1" s="302"/>
      <c r="HO1" s="302"/>
      <c r="HP1" s="302"/>
      <c r="HQ1" s="302"/>
      <c r="HR1" s="302"/>
      <c r="HS1" s="302"/>
      <c r="HT1" s="302"/>
      <c r="HU1" s="302"/>
      <c r="HV1" s="302"/>
      <c r="HW1" s="302"/>
      <c r="HX1" s="302"/>
      <c r="HY1" s="302"/>
      <c r="HZ1" s="302"/>
      <c r="IA1" s="302"/>
      <c r="IB1" s="302"/>
      <c r="IC1" s="302"/>
      <c r="ID1" s="302"/>
      <c r="IE1" s="302"/>
      <c r="IF1" s="302"/>
      <c r="IG1" s="302"/>
      <c r="IH1" s="302"/>
      <c r="II1" s="302"/>
      <c r="IJ1" s="302"/>
      <c r="IK1" s="302"/>
      <c r="IL1" s="302"/>
      <c r="IM1" s="302"/>
      <c r="IN1" s="302"/>
      <c r="IO1" s="302"/>
      <c r="IP1" s="302"/>
      <c r="IQ1" s="302"/>
      <c r="IR1" s="302"/>
      <c r="IS1" s="302"/>
      <c r="IT1" s="302"/>
      <c r="IU1" s="302"/>
      <c r="IV1" s="302"/>
    </row>
    <row r="2" spans="1:256" s="307" customFormat="1" ht="16.5" hidden="1" customHeight="1">
      <c r="A2" s="304"/>
      <c r="B2" s="304"/>
      <c r="C2" s="305"/>
      <c r="D2" s="304"/>
      <c r="E2" s="304"/>
      <c r="F2" s="304"/>
      <c r="G2" s="304"/>
      <c r="H2" s="304"/>
      <c r="I2" s="304"/>
      <c r="J2" s="304"/>
      <c r="K2" s="304"/>
      <c r="L2" s="304"/>
      <c r="M2" s="303"/>
      <c r="N2" s="303"/>
      <c r="O2" s="303"/>
      <c r="P2" s="303"/>
      <c r="Q2" s="303"/>
      <c r="R2" s="303"/>
      <c r="S2" s="306"/>
      <c r="T2" s="306"/>
      <c r="U2" s="306"/>
      <c r="V2" s="306"/>
      <c r="W2" s="305"/>
      <c r="X2" s="305"/>
      <c r="Y2" s="305"/>
      <c r="Z2" s="305"/>
      <c r="AA2" s="305"/>
      <c r="AB2" s="305"/>
      <c r="AC2" s="305"/>
      <c r="AD2" s="305"/>
      <c r="AE2" s="305"/>
      <c r="AF2" s="305"/>
      <c r="AG2" s="305"/>
      <c r="AH2" s="305"/>
      <c r="AI2" s="305"/>
      <c r="AJ2" s="305"/>
      <c r="AK2" s="305"/>
      <c r="AL2" s="305"/>
      <c r="AM2" s="305"/>
      <c r="AN2" s="305"/>
      <c r="AO2" s="305"/>
      <c r="AP2" s="305"/>
      <c r="AQ2" s="305"/>
      <c r="AR2" s="305"/>
      <c r="AS2" s="305"/>
      <c r="AT2" s="305"/>
      <c r="AU2" s="305"/>
      <c r="AV2" s="305"/>
      <c r="AW2" s="305"/>
      <c r="AX2" s="305"/>
      <c r="AY2" s="305"/>
      <c r="AZ2" s="305"/>
      <c r="BA2" s="305"/>
      <c r="BB2" s="305"/>
      <c r="BC2" s="305"/>
      <c r="BD2" s="305"/>
      <c r="BE2" s="305"/>
      <c r="BF2" s="305"/>
      <c r="BG2" s="305"/>
      <c r="BH2" s="305"/>
      <c r="BI2" s="305"/>
      <c r="BJ2" s="305"/>
      <c r="BK2" s="305"/>
      <c r="BL2" s="305"/>
      <c r="BM2" s="305"/>
      <c r="BN2" s="305"/>
      <c r="BO2" s="305"/>
      <c r="BP2" s="305"/>
      <c r="BQ2" s="305"/>
      <c r="BR2" s="305"/>
      <c r="BS2" s="305"/>
      <c r="BT2" s="305"/>
      <c r="BU2" s="305"/>
      <c r="BV2" s="305"/>
      <c r="BW2" s="305"/>
      <c r="BX2" s="305"/>
      <c r="BY2" s="305"/>
      <c r="BZ2" s="305"/>
      <c r="CA2" s="305"/>
      <c r="CB2" s="305"/>
      <c r="CC2" s="305"/>
      <c r="CD2" s="305"/>
      <c r="CE2" s="305"/>
      <c r="CF2" s="305"/>
      <c r="CG2" s="305"/>
      <c r="CH2" s="305"/>
      <c r="CI2" s="305"/>
      <c r="CJ2" s="305"/>
      <c r="CK2" s="305"/>
      <c r="CL2" s="305"/>
      <c r="CM2" s="305"/>
      <c r="CN2" s="305"/>
      <c r="CO2" s="305"/>
      <c r="CP2" s="305"/>
      <c r="CQ2" s="305"/>
      <c r="CR2" s="305"/>
      <c r="CS2" s="305"/>
      <c r="CT2" s="305"/>
      <c r="CU2" s="305"/>
      <c r="CV2" s="305"/>
      <c r="CW2" s="305"/>
      <c r="CX2" s="305"/>
      <c r="CY2" s="305"/>
      <c r="CZ2" s="305"/>
      <c r="DA2" s="305"/>
      <c r="DB2" s="305"/>
      <c r="DC2" s="305"/>
      <c r="DD2" s="305"/>
      <c r="DE2" s="305"/>
      <c r="DF2" s="305"/>
      <c r="DG2" s="305"/>
      <c r="DH2" s="305"/>
      <c r="DI2" s="305"/>
      <c r="DJ2" s="305"/>
      <c r="DK2" s="305"/>
      <c r="DL2" s="305"/>
      <c r="DM2" s="305"/>
      <c r="DN2" s="305"/>
      <c r="DO2" s="305"/>
      <c r="DP2" s="305"/>
      <c r="DQ2" s="305"/>
      <c r="DR2" s="305"/>
      <c r="DS2" s="305"/>
      <c r="DT2" s="305"/>
      <c r="DU2" s="305"/>
      <c r="DV2" s="305"/>
      <c r="DW2" s="305"/>
      <c r="DX2" s="305"/>
      <c r="DY2" s="305"/>
      <c r="DZ2" s="305"/>
      <c r="EA2" s="305"/>
      <c r="EB2" s="305"/>
      <c r="EC2" s="305"/>
      <c r="ED2" s="305"/>
      <c r="EE2" s="305"/>
      <c r="EF2" s="305"/>
      <c r="EG2" s="305"/>
      <c r="EH2" s="305"/>
      <c r="EI2" s="305"/>
      <c r="EJ2" s="305"/>
      <c r="EK2" s="305"/>
      <c r="EL2" s="305"/>
      <c r="EM2" s="305"/>
      <c r="EN2" s="305"/>
      <c r="EO2" s="305"/>
      <c r="EP2" s="305"/>
      <c r="EQ2" s="305"/>
      <c r="ER2" s="305"/>
      <c r="ES2" s="305"/>
      <c r="ET2" s="305"/>
    </row>
    <row r="3" spans="1:256" s="314" customFormat="1" ht="3" customHeight="1">
      <c r="A3" s="308"/>
      <c r="B3" s="309"/>
      <c r="C3" s="310"/>
      <c r="D3" s="309"/>
      <c r="E3" s="309"/>
      <c r="F3" s="309"/>
      <c r="G3" s="309"/>
      <c r="H3" s="309"/>
      <c r="I3" s="309"/>
      <c r="J3" s="309"/>
      <c r="K3" s="309"/>
      <c r="L3" s="311"/>
      <c r="M3" s="312"/>
      <c r="N3" s="312"/>
      <c r="O3" s="312"/>
      <c r="P3" s="312"/>
      <c r="Q3" s="312"/>
      <c r="R3" s="312"/>
      <c r="S3" s="313"/>
      <c r="T3" s="313"/>
      <c r="U3" s="313"/>
      <c r="V3" s="313"/>
    </row>
    <row r="4" spans="1:256" s="314" customFormat="1" ht="22.5">
      <c r="A4" s="308"/>
      <c r="B4" s="309"/>
      <c r="C4" s="310"/>
      <c r="D4" s="437" t="s">
        <v>276</v>
      </c>
      <c r="E4" s="438"/>
      <c r="F4" s="438"/>
      <c r="G4" s="438"/>
      <c r="H4" s="439"/>
      <c r="I4" s="315"/>
      <c r="M4" s="312"/>
      <c r="N4" s="312"/>
      <c r="O4" s="312"/>
      <c r="P4" s="312"/>
      <c r="Q4" s="312"/>
      <c r="R4" s="312"/>
      <c r="S4" s="313"/>
      <c r="T4" s="313"/>
      <c r="U4" s="313"/>
      <c r="V4" s="313"/>
    </row>
    <row r="5" spans="1:256" s="314" customFormat="1" ht="3" hidden="1" customHeight="1">
      <c r="A5" s="308"/>
      <c r="B5" s="309"/>
      <c r="C5" s="310"/>
      <c r="D5" s="309"/>
      <c r="E5" s="309"/>
      <c r="F5" s="309"/>
      <c r="G5" s="309"/>
      <c r="H5" s="316"/>
      <c r="I5" s="316"/>
      <c r="J5" s="316"/>
      <c r="K5" s="316"/>
      <c r="L5" s="317"/>
      <c r="M5" s="312"/>
      <c r="N5" s="312"/>
      <c r="O5" s="312"/>
      <c r="P5" s="312"/>
      <c r="Q5" s="312"/>
      <c r="R5" s="312"/>
      <c r="S5" s="313"/>
      <c r="T5" s="313"/>
      <c r="U5" s="313"/>
      <c r="V5" s="313"/>
    </row>
    <row r="6" spans="1:256" s="314" customFormat="1" ht="20.100000000000001" hidden="1" customHeight="1">
      <c r="A6" s="318"/>
      <c r="B6" s="318"/>
      <c r="C6" s="310"/>
      <c r="D6" s="440"/>
      <c r="E6" s="440"/>
      <c r="F6" s="441" t="s">
        <v>16</v>
      </c>
      <c r="G6" s="441"/>
      <c r="H6" s="316"/>
      <c r="I6" s="316"/>
      <c r="J6" s="319"/>
      <c r="K6" s="320"/>
      <c r="L6" s="320"/>
      <c r="M6" s="312"/>
      <c r="N6" s="312"/>
      <c r="O6" s="312"/>
      <c r="P6" s="312"/>
      <c r="Q6" s="312"/>
      <c r="R6" s="312"/>
      <c r="S6" s="313"/>
      <c r="T6" s="313"/>
      <c r="U6" s="313"/>
      <c r="V6" s="313"/>
    </row>
    <row r="7" spans="1:256" ht="45.75" customHeight="1">
      <c r="E7" s="444"/>
      <c r="F7" s="444"/>
      <c r="G7" s="444"/>
      <c r="H7" s="444"/>
      <c r="I7" s="444"/>
      <c r="J7" s="444"/>
      <c r="K7" s="444"/>
      <c r="L7" s="444"/>
    </row>
    <row r="8" spans="1:256" s="314" customFormat="1">
      <c r="A8" s="308"/>
      <c r="B8" s="309"/>
      <c r="C8" s="310"/>
      <c r="D8" s="442" t="s">
        <v>277</v>
      </c>
      <c r="E8" s="442"/>
      <c r="F8" s="442" t="s">
        <v>101</v>
      </c>
      <c r="G8" s="442"/>
      <c r="H8" s="442"/>
      <c r="I8" s="443" t="s">
        <v>102</v>
      </c>
      <c r="J8" s="443"/>
      <c r="K8" s="443"/>
      <c r="L8" s="443"/>
      <c r="M8" s="312"/>
      <c r="N8" s="312"/>
      <c r="O8" s="312"/>
      <c r="P8" s="312"/>
      <c r="Q8" s="312"/>
      <c r="R8" s="312"/>
      <c r="S8" s="313"/>
      <c r="T8" s="313"/>
      <c r="U8" s="313"/>
      <c r="V8" s="313"/>
    </row>
    <row r="9" spans="1:256" s="314" customFormat="1" ht="20.25" customHeight="1">
      <c r="A9" s="308"/>
      <c r="B9" s="309"/>
      <c r="C9" s="310"/>
      <c r="D9" s="321" t="s">
        <v>23</v>
      </c>
      <c r="E9" s="321" t="s">
        <v>109</v>
      </c>
      <c r="F9" s="433" t="s">
        <v>23</v>
      </c>
      <c r="G9" s="434"/>
      <c r="H9" s="322" t="s">
        <v>109</v>
      </c>
      <c r="I9" s="435" t="s">
        <v>23</v>
      </c>
      <c r="J9" s="435"/>
      <c r="K9" s="322" t="s">
        <v>109</v>
      </c>
      <c r="L9" s="322" t="s">
        <v>103</v>
      </c>
      <c r="M9" s="323"/>
      <c r="N9" s="323"/>
      <c r="O9" s="323"/>
      <c r="P9" s="323"/>
      <c r="Q9" s="323"/>
      <c r="R9" s="323"/>
      <c r="S9" s="313"/>
      <c r="T9" s="313"/>
      <c r="U9" s="313"/>
      <c r="V9" s="313"/>
    </row>
    <row r="10" spans="1:256" ht="12" customHeight="1">
      <c r="C10" s="324"/>
      <c r="D10" s="325" t="s">
        <v>24</v>
      </c>
      <c r="E10" s="325" t="s">
        <v>0</v>
      </c>
      <c r="F10" s="436" t="s">
        <v>1</v>
      </c>
      <c r="G10" s="436"/>
      <c r="H10" s="325" t="s">
        <v>2</v>
      </c>
      <c r="I10" s="436" t="s">
        <v>10</v>
      </c>
      <c r="J10" s="436"/>
      <c r="K10" s="325" t="s">
        <v>11</v>
      </c>
      <c r="L10" s="325" t="s">
        <v>29</v>
      </c>
      <c r="M10" s="323"/>
      <c r="N10" s="323"/>
      <c r="O10" s="323"/>
      <c r="P10" s="323"/>
      <c r="Q10" s="323"/>
      <c r="R10" s="323"/>
      <c r="S10" s="326"/>
      <c r="T10" s="326"/>
      <c r="U10" s="326"/>
      <c r="V10" s="326"/>
    </row>
    <row r="11" spans="1:256" s="314" customFormat="1" hidden="1">
      <c r="A11" s="309"/>
      <c r="B11" s="309"/>
      <c r="C11" s="310"/>
      <c r="D11" s="327">
        <v>0</v>
      </c>
      <c r="E11" s="328"/>
      <c r="F11" s="329" t="s">
        <v>105</v>
      </c>
      <c r="G11" s="329"/>
      <c r="H11" s="330"/>
      <c r="I11" s="331" t="s">
        <v>105</v>
      </c>
      <c r="J11" s="329"/>
      <c r="K11" s="330"/>
      <c r="L11" s="332"/>
      <c r="M11" s="333" t="s">
        <v>195</v>
      </c>
      <c r="N11" s="323"/>
      <c r="O11" s="323"/>
      <c r="P11" s="323" t="s">
        <v>196</v>
      </c>
      <c r="Q11" s="323" t="s">
        <v>197</v>
      </c>
      <c r="R11" s="323" t="s">
        <v>198</v>
      </c>
      <c r="S11" s="313"/>
      <c r="T11" s="313"/>
      <c r="U11" s="313"/>
      <c r="V11" s="313"/>
    </row>
    <row r="12" spans="1:256" s="346" customFormat="1" ht="15.75" hidden="1" customHeight="1">
      <c r="A12" s="334"/>
      <c r="B12" s="335" t="s">
        <v>110</v>
      </c>
      <c r="C12" s="446"/>
      <c r="D12" s="442">
        <v>1</v>
      </c>
      <c r="E12" s="448" t="s">
        <v>1443</v>
      </c>
      <c r="F12" s="336" t="s">
        <v>105</v>
      </c>
      <c r="G12" s="337">
        <v>0</v>
      </c>
      <c r="H12" s="338"/>
      <c r="I12" s="339" t="s">
        <v>105</v>
      </c>
      <c r="J12" s="340" t="s">
        <v>199</v>
      </c>
      <c r="K12" s="341"/>
      <c r="L12" s="342"/>
      <c r="M12" s="312">
        <f>mergeValue(H12)</f>
        <v>0</v>
      </c>
      <c r="N12" s="300"/>
      <c r="O12" s="300"/>
      <c r="P12" s="312" t="str">
        <f t="array" ref="P12">IF(ISERROR(MATCH(MID(Q12,1,250),MID(note_ter,1,250),0)),"n","y")</f>
        <v>n</v>
      </c>
      <c r="Q12" s="300" t="s">
        <v>1443</v>
      </c>
      <c r="R12" s="312" t="str">
        <f>K12&amp;"("&amp;L12&amp;")"</f>
        <v>()</v>
      </c>
      <c r="S12" s="335"/>
      <c r="T12" s="335"/>
      <c r="U12" s="343"/>
      <c r="V12" s="335"/>
      <c r="W12" s="335"/>
      <c r="X12" s="335"/>
      <c r="Y12" s="344"/>
      <c r="Z12" s="344"/>
      <c r="AA12" s="345"/>
      <c r="AB12" s="345"/>
      <c r="AC12" s="345"/>
      <c r="AD12" s="345"/>
      <c r="AE12" s="345"/>
      <c r="AF12" s="345"/>
      <c r="AG12" s="345"/>
      <c r="AH12" s="345"/>
      <c r="AI12" s="345"/>
      <c r="AJ12" s="345"/>
      <c r="AK12" s="345"/>
      <c r="AL12" s="345"/>
      <c r="AM12" s="345"/>
      <c r="AN12" s="345"/>
      <c r="AO12" s="345"/>
      <c r="AP12" s="345"/>
      <c r="AQ12" s="345"/>
      <c r="AR12" s="345"/>
      <c r="AS12" s="345"/>
      <c r="AT12" s="345"/>
      <c r="AU12" s="345"/>
      <c r="AV12" s="345"/>
      <c r="AW12" s="345"/>
      <c r="AX12" s="345"/>
      <c r="AY12" s="345"/>
      <c r="AZ12" s="345"/>
      <c r="BA12" s="345"/>
      <c r="BB12" s="345"/>
      <c r="BC12" s="345"/>
      <c r="BD12" s="345"/>
      <c r="BE12" s="345"/>
      <c r="BF12" s="345"/>
      <c r="BG12" s="345"/>
      <c r="BH12" s="345"/>
      <c r="BI12" s="345"/>
      <c r="BJ12" s="345"/>
      <c r="BK12" s="345"/>
      <c r="BL12" s="345"/>
      <c r="BM12" s="345"/>
      <c r="BN12" s="345"/>
      <c r="BO12" s="345"/>
      <c r="BP12" s="345"/>
      <c r="BQ12" s="345"/>
      <c r="BR12" s="345"/>
      <c r="BS12" s="345"/>
      <c r="BT12" s="345"/>
      <c r="BU12" s="345"/>
      <c r="BV12" s="344"/>
      <c r="BW12" s="344"/>
      <c r="BX12" s="344"/>
      <c r="BY12" s="344"/>
      <c r="BZ12" s="344"/>
      <c r="CA12" s="344"/>
      <c r="CB12" s="344"/>
      <c r="CC12" s="344"/>
      <c r="CD12" s="344"/>
      <c r="CE12" s="344"/>
    </row>
    <row r="13" spans="1:256" s="346" customFormat="1" ht="15" hidden="1" customHeight="1">
      <c r="A13" s="334"/>
      <c r="B13" s="335" t="s">
        <v>110</v>
      </c>
      <c r="C13" s="446"/>
      <c r="D13" s="442"/>
      <c r="E13" s="449"/>
      <c r="F13" s="451" t="s">
        <v>105</v>
      </c>
      <c r="G13" s="442">
        <v>1</v>
      </c>
      <c r="H13" s="445" t="s">
        <v>1430</v>
      </c>
      <c r="I13" s="339" t="s">
        <v>105</v>
      </c>
      <c r="J13" s="340" t="s">
        <v>199</v>
      </c>
      <c r="K13" s="341"/>
      <c r="L13" s="342"/>
      <c r="M13" s="312" t="str">
        <f>mergeValue(H13)</f>
        <v>город Тюмень</v>
      </c>
      <c r="N13" s="300"/>
      <c r="O13" s="300"/>
      <c r="P13" s="300"/>
      <c r="Q13" s="300"/>
      <c r="R13" s="312" t="str">
        <f>K13&amp;"("&amp;L13&amp;")"</f>
        <v>()</v>
      </c>
      <c r="S13" s="335"/>
      <c r="T13" s="335"/>
      <c r="U13" s="343"/>
      <c r="V13" s="335"/>
      <c r="W13" s="335"/>
      <c r="X13" s="335"/>
      <c r="Y13" s="344"/>
      <c r="Z13" s="344"/>
      <c r="AA13" s="345"/>
      <c r="AB13" s="345"/>
      <c r="AC13" s="345"/>
      <c r="AD13" s="345"/>
      <c r="AE13" s="345"/>
      <c r="AF13" s="345"/>
      <c r="AG13" s="345"/>
      <c r="AH13" s="345"/>
      <c r="AI13" s="345"/>
      <c r="AJ13" s="345"/>
      <c r="AK13" s="345"/>
      <c r="AL13" s="345"/>
      <c r="AM13" s="345"/>
      <c r="AN13" s="345"/>
      <c r="AO13" s="345"/>
      <c r="AP13" s="345"/>
      <c r="AQ13" s="345"/>
      <c r="AR13" s="345"/>
      <c r="AS13" s="345"/>
      <c r="AT13" s="345"/>
      <c r="AU13" s="345"/>
      <c r="AV13" s="345"/>
      <c r="AW13" s="345"/>
      <c r="AX13" s="345"/>
      <c r="AY13" s="345"/>
      <c r="AZ13" s="345"/>
      <c r="BA13" s="345"/>
      <c r="BB13" s="345"/>
      <c r="BC13" s="345"/>
      <c r="BD13" s="345"/>
      <c r="BE13" s="345"/>
      <c r="BF13" s="345"/>
      <c r="BG13" s="345"/>
      <c r="BH13" s="345"/>
      <c r="BI13" s="345"/>
      <c r="BJ13" s="345"/>
      <c r="BK13" s="345"/>
      <c r="BL13" s="345"/>
      <c r="BM13" s="345"/>
      <c r="BN13" s="345"/>
      <c r="BO13" s="345"/>
      <c r="BP13" s="345"/>
      <c r="BQ13" s="345"/>
      <c r="BR13" s="345"/>
      <c r="BS13" s="345"/>
      <c r="BT13" s="345"/>
      <c r="BU13" s="345"/>
      <c r="BV13" s="344"/>
      <c r="BW13" s="344"/>
      <c r="BX13" s="344"/>
      <c r="BY13" s="344"/>
      <c r="BZ13" s="344"/>
      <c r="CA13" s="344"/>
      <c r="CB13" s="344"/>
      <c r="CC13" s="344"/>
      <c r="CD13" s="344"/>
      <c r="CE13" s="344"/>
    </row>
    <row r="14" spans="1:256" s="346" customFormat="1" ht="45" customHeight="1">
      <c r="A14" s="334"/>
      <c r="B14" s="335" t="s">
        <v>110</v>
      </c>
      <c r="C14" s="446"/>
      <c r="D14" s="442"/>
      <c r="E14" s="449"/>
      <c r="F14" s="452"/>
      <c r="G14" s="442"/>
      <c r="H14" s="445"/>
      <c r="I14" s="347" t="s">
        <v>105</v>
      </c>
      <c r="J14" s="337">
        <v>1</v>
      </c>
      <c r="K14" s="348" t="s">
        <v>1430</v>
      </c>
      <c r="L14" s="349" t="s">
        <v>1431</v>
      </c>
      <c r="M14" s="312" t="str">
        <f>mergeValue(H14)</f>
        <v>город Тюмень</v>
      </c>
      <c r="N14" s="300"/>
      <c r="O14" s="300"/>
      <c r="P14" s="300"/>
      <c r="Q14" s="300"/>
      <c r="R14" s="312" t="str">
        <f>K14&amp;" ("&amp;L14&amp;")"</f>
        <v>город Тюмень (71701000)</v>
      </c>
      <c r="S14" s="335"/>
      <c r="T14" s="335"/>
      <c r="U14" s="343"/>
      <c r="V14" s="335"/>
      <c r="W14" s="335"/>
      <c r="X14" s="335"/>
      <c r="Y14" s="344"/>
      <c r="Z14" s="344"/>
      <c r="AA14" s="345"/>
      <c r="AB14" s="345"/>
      <c r="AC14" s="345"/>
      <c r="AD14" s="345"/>
      <c r="AE14" s="345"/>
      <c r="AF14" s="345"/>
      <c r="AG14" s="345"/>
      <c r="AH14" s="345"/>
      <c r="AI14" s="345"/>
      <c r="AJ14" s="345"/>
      <c r="AK14" s="345"/>
      <c r="AL14" s="345"/>
      <c r="AM14" s="345"/>
      <c r="AN14" s="345"/>
      <c r="AO14" s="345"/>
      <c r="AP14" s="345"/>
      <c r="AQ14" s="345"/>
      <c r="AR14" s="345"/>
      <c r="AS14" s="345"/>
      <c r="AT14" s="345"/>
      <c r="AU14" s="345"/>
      <c r="AV14" s="345"/>
      <c r="AW14" s="345"/>
      <c r="AX14" s="345"/>
      <c r="AY14" s="345"/>
      <c r="AZ14" s="345"/>
      <c r="BA14" s="345"/>
      <c r="BB14" s="345"/>
      <c r="BC14" s="345"/>
      <c r="BD14" s="345"/>
      <c r="BE14" s="345"/>
      <c r="BF14" s="345"/>
      <c r="BG14" s="345"/>
      <c r="BH14" s="345"/>
      <c r="BI14" s="345"/>
      <c r="BJ14" s="345"/>
      <c r="BK14" s="345"/>
      <c r="BL14" s="345"/>
      <c r="BM14" s="345"/>
      <c r="BN14" s="345"/>
      <c r="BO14" s="345"/>
      <c r="BP14" s="345"/>
      <c r="BQ14" s="345"/>
      <c r="BR14" s="345"/>
      <c r="BS14" s="345"/>
      <c r="BT14" s="345"/>
      <c r="BU14" s="345"/>
      <c r="BV14" s="344"/>
      <c r="BW14" s="344"/>
      <c r="BX14" s="344"/>
      <c r="BY14" s="344"/>
      <c r="BZ14" s="344"/>
      <c r="CA14" s="344"/>
      <c r="CB14" s="344"/>
      <c r="CC14" s="344"/>
      <c r="CD14" s="344"/>
      <c r="CE14" s="344"/>
    </row>
    <row r="15" spans="1:256" s="346" customFormat="1" ht="0.95" customHeight="1">
      <c r="A15" s="334"/>
      <c r="B15" s="334"/>
      <c r="C15" s="446"/>
      <c r="D15" s="442"/>
      <c r="E15" s="449"/>
      <c r="F15" s="453"/>
      <c r="G15" s="442"/>
      <c r="H15" s="445"/>
      <c r="I15" s="350" t="s">
        <v>105</v>
      </c>
      <c r="J15" s="350"/>
      <c r="K15" s="341" t="s">
        <v>105</v>
      </c>
      <c r="L15" s="342"/>
      <c r="M15" s="300"/>
      <c r="N15" s="300"/>
      <c r="O15" s="300"/>
      <c r="P15" s="300"/>
      <c r="Q15" s="312"/>
      <c r="R15" s="300"/>
      <c r="S15" s="335"/>
      <c r="T15" s="335"/>
      <c r="U15" s="343"/>
      <c r="V15" s="335"/>
      <c r="W15" s="335"/>
      <c r="X15" s="335"/>
      <c r="Y15" s="344"/>
      <c r="Z15" s="344"/>
      <c r="AA15" s="345"/>
      <c r="AB15" s="345"/>
      <c r="AC15" s="345"/>
      <c r="AD15" s="345"/>
      <c r="AE15" s="345"/>
      <c r="AF15" s="345"/>
      <c r="AG15" s="345"/>
      <c r="AH15" s="345"/>
      <c r="AI15" s="345"/>
      <c r="AJ15" s="345"/>
      <c r="AK15" s="345"/>
      <c r="AL15" s="345"/>
      <c r="AM15" s="345"/>
      <c r="AN15" s="345"/>
      <c r="AO15" s="345"/>
      <c r="AP15" s="345"/>
      <c r="AQ15" s="345"/>
      <c r="AR15" s="345"/>
      <c r="AS15" s="345"/>
      <c r="AT15" s="345"/>
      <c r="AU15" s="345"/>
      <c r="AV15" s="345"/>
      <c r="AW15" s="345"/>
      <c r="AX15" s="345"/>
      <c r="AY15" s="345"/>
      <c r="AZ15" s="345"/>
      <c r="BA15" s="345"/>
      <c r="BB15" s="345"/>
      <c r="BC15" s="345"/>
      <c r="BD15" s="345"/>
      <c r="BE15" s="345"/>
      <c r="BF15" s="345"/>
      <c r="BG15" s="345"/>
      <c r="BH15" s="345"/>
      <c r="BI15" s="345"/>
      <c r="BJ15" s="345"/>
      <c r="BK15" s="345"/>
      <c r="BL15" s="345"/>
      <c r="BM15" s="345"/>
      <c r="BN15" s="345"/>
      <c r="BO15" s="345"/>
      <c r="BP15" s="345"/>
      <c r="BQ15" s="345"/>
      <c r="BR15" s="345"/>
      <c r="BS15" s="345"/>
      <c r="BT15" s="345"/>
      <c r="BU15" s="345"/>
      <c r="BV15" s="344"/>
      <c r="BW15" s="344"/>
      <c r="BX15" s="344"/>
      <c r="BY15" s="344"/>
      <c r="BZ15" s="344"/>
      <c r="CA15" s="344"/>
      <c r="CB15" s="344"/>
      <c r="CC15" s="344"/>
      <c r="CD15" s="344"/>
      <c r="CE15" s="344"/>
    </row>
    <row r="16" spans="1:256" s="346" customFormat="1" ht="0.95" customHeight="1">
      <c r="A16" s="334"/>
      <c r="B16" s="334"/>
      <c r="C16" s="447"/>
      <c r="D16" s="442"/>
      <c r="E16" s="450"/>
      <c r="F16" s="339" t="s">
        <v>105</v>
      </c>
      <c r="G16" s="350" t="s">
        <v>105</v>
      </c>
      <c r="H16" s="341" t="s">
        <v>105</v>
      </c>
      <c r="I16" s="350" t="s">
        <v>105</v>
      </c>
      <c r="J16" s="350"/>
      <c r="K16" s="351"/>
      <c r="L16" s="342"/>
      <c r="M16" s="300"/>
      <c r="N16" s="300"/>
      <c r="O16" s="300"/>
      <c r="P16" s="300"/>
      <c r="Q16" s="312"/>
      <c r="R16" s="300"/>
      <c r="S16" s="335"/>
      <c r="T16" s="335"/>
      <c r="U16" s="343"/>
      <c r="V16" s="335"/>
      <c r="W16" s="335"/>
      <c r="X16" s="335"/>
      <c r="Y16" s="344"/>
      <c r="Z16" s="344"/>
      <c r="AA16" s="345"/>
      <c r="AB16" s="345"/>
      <c r="AC16" s="345"/>
      <c r="AD16" s="345"/>
      <c r="AE16" s="345"/>
      <c r="AF16" s="345"/>
      <c r="AG16" s="345"/>
      <c r="AH16" s="345"/>
      <c r="AI16" s="345"/>
      <c r="AJ16" s="345"/>
      <c r="AK16" s="345"/>
      <c r="AL16" s="345"/>
      <c r="AM16" s="345"/>
      <c r="AN16" s="345"/>
      <c r="AO16" s="345"/>
      <c r="AP16" s="345"/>
      <c r="AQ16" s="345"/>
      <c r="AR16" s="345"/>
      <c r="AS16" s="345"/>
      <c r="AT16" s="345"/>
      <c r="AU16" s="345"/>
      <c r="AV16" s="345"/>
      <c r="AW16" s="345"/>
      <c r="AX16" s="345"/>
      <c r="AY16" s="345"/>
      <c r="AZ16" s="345"/>
      <c r="BA16" s="345"/>
      <c r="BB16" s="345"/>
      <c r="BC16" s="345"/>
      <c r="BD16" s="345"/>
      <c r="BE16" s="345"/>
      <c r="BF16" s="345"/>
      <c r="BG16" s="345"/>
      <c r="BH16" s="345"/>
      <c r="BI16" s="345"/>
      <c r="BJ16" s="345"/>
      <c r="BK16" s="345"/>
      <c r="BL16" s="345"/>
      <c r="BM16" s="345"/>
      <c r="BN16" s="345"/>
      <c r="BO16" s="345"/>
      <c r="BP16" s="345"/>
      <c r="BQ16" s="345"/>
      <c r="BR16" s="345"/>
      <c r="BS16" s="345"/>
      <c r="BT16" s="345"/>
      <c r="BU16" s="345"/>
      <c r="BV16" s="344"/>
      <c r="BW16" s="344"/>
      <c r="BX16" s="344"/>
      <c r="BY16" s="344"/>
      <c r="BZ16" s="344"/>
      <c r="CA16" s="344"/>
      <c r="CB16" s="344"/>
      <c r="CC16" s="344"/>
      <c r="CD16" s="344"/>
      <c r="CE16" s="344"/>
    </row>
    <row r="17" spans="1:22" s="314" customFormat="1" hidden="1">
      <c r="A17" s="309"/>
      <c r="B17" s="309" t="s">
        <v>119</v>
      </c>
      <c r="C17" s="310"/>
      <c r="D17" s="339"/>
      <c r="E17" s="352" t="s">
        <v>105</v>
      </c>
      <c r="F17" s="353" t="s">
        <v>105</v>
      </c>
      <c r="G17" s="353"/>
      <c r="H17" s="353"/>
      <c r="I17" s="353" t="s">
        <v>105</v>
      </c>
      <c r="J17" s="353"/>
      <c r="K17" s="353"/>
      <c r="L17" s="354"/>
      <c r="M17" s="333"/>
      <c r="N17" s="323"/>
      <c r="O17" s="323"/>
      <c r="P17" s="323"/>
      <c r="Q17" s="323" t="s">
        <v>278</v>
      </c>
      <c r="R17" s="323"/>
      <c r="S17" s="313"/>
      <c r="T17" s="313"/>
      <c r="U17" s="313"/>
      <c r="V17" s="313"/>
    </row>
    <row r="18" spans="1:22" s="314" customFormat="1" ht="21" customHeight="1">
      <c r="A18" s="308"/>
      <c r="B18" s="309"/>
      <c r="C18" s="310"/>
      <c r="D18" s="355"/>
      <c r="E18" s="355"/>
      <c r="F18" s="355"/>
      <c r="G18" s="355"/>
      <c r="H18" s="355"/>
      <c r="I18" s="355"/>
      <c r="J18" s="355"/>
      <c r="K18" s="355"/>
      <c r="L18" s="355"/>
      <c r="M18" s="323"/>
      <c r="N18" s="323"/>
      <c r="O18" s="323"/>
      <c r="P18" s="323"/>
      <c r="Q18" s="323"/>
      <c r="R18" s="323"/>
      <c r="S18" s="313"/>
      <c r="T18" s="313"/>
      <c r="U18" s="313"/>
      <c r="V18" s="313"/>
    </row>
    <row r="19" spans="1:22" s="314" customFormat="1">
      <c r="A19" s="308"/>
      <c r="B19" s="309"/>
      <c r="C19" s="310"/>
      <c r="D19" s="309"/>
      <c r="E19" s="309"/>
      <c r="F19" s="309"/>
      <c r="G19" s="309"/>
      <c r="H19" s="309"/>
      <c r="I19" s="309"/>
      <c r="J19" s="309"/>
      <c r="K19" s="309"/>
      <c r="L19" s="309"/>
      <c r="M19" s="312"/>
      <c r="N19" s="312"/>
      <c r="O19" s="312"/>
      <c r="P19" s="312"/>
      <c r="Q19" s="312"/>
      <c r="R19" s="312"/>
      <c r="S19" s="313"/>
      <c r="T19" s="313"/>
      <c r="U19" s="313"/>
      <c r="V19" s="313"/>
    </row>
    <row r="20" spans="1:22" s="314" customFormat="1" ht="0.75" customHeight="1">
      <c r="A20" s="308"/>
      <c r="B20" s="309"/>
      <c r="C20" s="310"/>
      <c r="D20" s="309"/>
      <c r="E20" s="309"/>
      <c r="F20" s="309"/>
      <c r="G20" s="309"/>
      <c r="H20" s="309"/>
      <c r="I20" s="309"/>
      <c r="J20" s="309"/>
      <c r="K20" s="309"/>
      <c r="L20" s="309"/>
      <c r="M20" s="312"/>
      <c r="N20" s="312"/>
      <c r="O20" s="312"/>
      <c r="P20" s="312"/>
      <c r="Q20" s="312"/>
      <c r="R20" s="312"/>
      <c r="S20" s="313"/>
      <c r="T20" s="313"/>
      <c r="U20" s="313"/>
      <c r="V20" s="313"/>
    </row>
    <row r="21" spans="1:22" s="357" customFormat="1" ht="10.5">
      <c r="A21" s="356"/>
      <c r="C21" s="358"/>
      <c r="D21" s="359"/>
      <c r="E21" s="359"/>
      <c r="M21" s="312"/>
      <c r="N21" s="312"/>
      <c r="O21" s="312"/>
      <c r="P21" s="312"/>
      <c r="Q21" s="312"/>
      <c r="R21" s="312"/>
      <c r="S21" s="313"/>
      <c r="T21" s="313"/>
      <c r="U21" s="313"/>
      <c r="V21" s="313"/>
    </row>
    <row r="22" spans="1:22" s="357" customFormat="1" ht="10.5">
      <c r="A22" s="356"/>
      <c r="C22" s="358"/>
      <c r="D22" s="359"/>
      <c r="E22" s="359"/>
      <c r="M22" s="312"/>
      <c r="N22" s="312"/>
      <c r="O22" s="312"/>
      <c r="P22" s="312"/>
      <c r="Q22" s="312"/>
      <c r="R22" s="312"/>
      <c r="S22" s="313"/>
      <c r="T22" s="313"/>
      <c r="U22" s="313"/>
      <c r="V22" s="313"/>
    </row>
  </sheetData>
  <sheetProtection algorithmName="SHA-512" hashValue="ZnHz/lM9vPRs1ChYOLELu0LckqDrBPUqC/kObtqfutALoIB9T+WxB6YlX1o8U1mUkBa8gs4OVd3AxUPd1GHyIQ==" saltValue="k8SQESwkkX7QjWqRF0UPwg==" spinCount="100000" sheet="1" objects="1" scenarios="1" formatColumns="0" formatRows="0"/>
  <mergeCells count="17">
    <mergeCell ref="H13:H15"/>
    <mergeCell ref="C12:C16"/>
    <mergeCell ref="D12:D16"/>
    <mergeCell ref="E12:E16"/>
    <mergeCell ref="F13:F15"/>
    <mergeCell ref="G13:G15"/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E7:L7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RowHeight="11.25"/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RowHeight="11.25"/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301"/>
  <sheetViews>
    <sheetView showGridLines="0" zoomScaleNormal="100" workbookViewId="0"/>
  </sheetViews>
  <sheetFormatPr defaultRowHeight="11.25"/>
  <sheetData>
    <row r="1" spans="1:4">
      <c r="A1" t="s">
        <v>843</v>
      </c>
      <c r="B1" t="s">
        <v>111</v>
      </c>
      <c r="C1" t="s">
        <v>112</v>
      </c>
      <c r="D1" t="s">
        <v>1434</v>
      </c>
    </row>
    <row r="2" spans="1:4">
      <c r="A2">
        <v>1</v>
      </c>
      <c r="B2" t="s">
        <v>844</v>
      </c>
      <c r="C2" t="s">
        <v>844</v>
      </c>
      <c r="D2" t="s">
        <v>845</v>
      </c>
    </row>
    <row r="3" spans="1:4">
      <c r="A3">
        <v>2</v>
      </c>
      <c r="B3" t="s">
        <v>844</v>
      </c>
      <c r="C3" t="s">
        <v>846</v>
      </c>
      <c r="D3" t="s">
        <v>847</v>
      </c>
    </row>
    <row r="4" spans="1:4">
      <c r="A4">
        <v>3</v>
      </c>
      <c r="B4" t="s">
        <v>844</v>
      </c>
      <c r="C4" t="s">
        <v>848</v>
      </c>
      <c r="D4" t="s">
        <v>849</v>
      </c>
    </row>
    <row r="5" spans="1:4">
      <c r="A5">
        <v>4</v>
      </c>
      <c r="B5" t="s">
        <v>844</v>
      </c>
      <c r="C5" t="s">
        <v>850</v>
      </c>
      <c r="D5" t="s">
        <v>851</v>
      </c>
    </row>
    <row r="6" spans="1:4">
      <c r="A6">
        <v>5</v>
      </c>
      <c r="B6" t="s">
        <v>844</v>
      </c>
      <c r="C6" t="s">
        <v>852</v>
      </c>
      <c r="D6" t="s">
        <v>853</v>
      </c>
    </row>
    <row r="7" spans="1:4">
      <c r="A7">
        <v>6</v>
      </c>
      <c r="B7" t="s">
        <v>844</v>
      </c>
      <c r="C7" t="s">
        <v>854</v>
      </c>
      <c r="D7" t="s">
        <v>855</v>
      </c>
    </row>
    <row r="8" spans="1:4">
      <c r="A8">
        <v>7</v>
      </c>
      <c r="B8" t="s">
        <v>844</v>
      </c>
      <c r="C8" t="s">
        <v>856</v>
      </c>
      <c r="D8" t="s">
        <v>857</v>
      </c>
    </row>
    <row r="9" spans="1:4">
      <c r="A9">
        <v>8</v>
      </c>
      <c r="B9" t="s">
        <v>844</v>
      </c>
      <c r="C9" t="s">
        <v>858</v>
      </c>
      <c r="D9" t="s">
        <v>859</v>
      </c>
    </row>
    <row r="10" spans="1:4">
      <c r="A10">
        <v>9</v>
      </c>
      <c r="B10" t="s">
        <v>844</v>
      </c>
      <c r="C10" t="s">
        <v>860</v>
      </c>
      <c r="D10" t="s">
        <v>861</v>
      </c>
    </row>
    <row r="11" spans="1:4">
      <c r="A11">
        <v>10</v>
      </c>
      <c r="B11" t="s">
        <v>844</v>
      </c>
      <c r="C11" t="s">
        <v>862</v>
      </c>
      <c r="D11" t="s">
        <v>863</v>
      </c>
    </row>
    <row r="12" spans="1:4">
      <c r="A12">
        <v>11</v>
      </c>
      <c r="B12" t="s">
        <v>844</v>
      </c>
      <c r="C12" t="s">
        <v>864</v>
      </c>
      <c r="D12" t="s">
        <v>865</v>
      </c>
    </row>
    <row r="13" spans="1:4">
      <c r="A13">
        <v>12</v>
      </c>
      <c r="B13" t="s">
        <v>844</v>
      </c>
      <c r="C13" t="s">
        <v>866</v>
      </c>
      <c r="D13" t="s">
        <v>867</v>
      </c>
    </row>
    <row r="14" spans="1:4">
      <c r="A14">
        <v>13</v>
      </c>
      <c r="B14" t="s">
        <v>868</v>
      </c>
      <c r="C14" t="s">
        <v>868</v>
      </c>
      <c r="D14" t="s">
        <v>869</v>
      </c>
    </row>
    <row r="15" spans="1:4">
      <c r="A15">
        <v>14</v>
      </c>
      <c r="B15" t="s">
        <v>868</v>
      </c>
      <c r="C15" t="s">
        <v>870</v>
      </c>
      <c r="D15" t="s">
        <v>871</v>
      </c>
    </row>
    <row r="16" spans="1:4">
      <c r="A16">
        <v>15</v>
      </c>
      <c r="B16" t="s">
        <v>868</v>
      </c>
      <c r="C16" t="s">
        <v>872</v>
      </c>
      <c r="D16" t="s">
        <v>873</v>
      </c>
    </row>
    <row r="17" spans="1:4">
      <c r="A17">
        <v>16</v>
      </c>
      <c r="B17" t="s">
        <v>868</v>
      </c>
      <c r="C17" t="s">
        <v>874</v>
      </c>
      <c r="D17" t="s">
        <v>875</v>
      </c>
    </row>
    <row r="18" spans="1:4">
      <c r="A18">
        <v>17</v>
      </c>
      <c r="B18" t="s">
        <v>868</v>
      </c>
      <c r="C18" t="s">
        <v>876</v>
      </c>
      <c r="D18" t="s">
        <v>877</v>
      </c>
    </row>
    <row r="19" spans="1:4">
      <c r="A19">
        <v>18</v>
      </c>
      <c r="B19" t="s">
        <v>868</v>
      </c>
      <c r="C19" t="s">
        <v>878</v>
      </c>
      <c r="D19" t="s">
        <v>879</v>
      </c>
    </row>
    <row r="20" spans="1:4">
      <c r="A20">
        <v>19</v>
      </c>
      <c r="B20" t="s">
        <v>868</v>
      </c>
      <c r="C20" t="s">
        <v>880</v>
      </c>
      <c r="D20" t="s">
        <v>881</v>
      </c>
    </row>
    <row r="21" spans="1:4">
      <c r="A21">
        <v>20</v>
      </c>
      <c r="B21" t="s">
        <v>868</v>
      </c>
      <c r="C21" t="s">
        <v>882</v>
      </c>
      <c r="D21" t="s">
        <v>883</v>
      </c>
    </row>
    <row r="22" spans="1:4">
      <c r="A22">
        <v>21</v>
      </c>
      <c r="B22" t="s">
        <v>868</v>
      </c>
      <c r="C22" t="s">
        <v>884</v>
      </c>
      <c r="D22" t="s">
        <v>885</v>
      </c>
    </row>
    <row r="23" spans="1:4">
      <c r="A23">
        <v>22</v>
      </c>
      <c r="B23" t="s">
        <v>868</v>
      </c>
      <c r="C23" t="s">
        <v>886</v>
      </c>
      <c r="D23" t="s">
        <v>887</v>
      </c>
    </row>
    <row r="24" spans="1:4">
      <c r="A24">
        <v>23</v>
      </c>
      <c r="B24" t="s">
        <v>888</v>
      </c>
      <c r="C24" t="s">
        <v>888</v>
      </c>
      <c r="D24" t="s">
        <v>889</v>
      </c>
    </row>
    <row r="25" spans="1:4">
      <c r="A25">
        <v>24</v>
      </c>
      <c r="B25" t="s">
        <v>888</v>
      </c>
      <c r="C25" t="s">
        <v>890</v>
      </c>
      <c r="D25" t="s">
        <v>891</v>
      </c>
    </row>
    <row r="26" spans="1:4">
      <c r="A26">
        <v>25</v>
      </c>
      <c r="B26" t="s">
        <v>888</v>
      </c>
      <c r="C26" t="s">
        <v>892</v>
      </c>
      <c r="D26" t="s">
        <v>893</v>
      </c>
    </row>
    <row r="27" spans="1:4">
      <c r="A27">
        <v>26</v>
      </c>
      <c r="B27" t="s">
        <v>888</v>
      </c>
      <c r="C27" t="s">
        <v>894</v>
      </c>
      <c r="D27" t="s">
        <v>895</v>
      </c>
    </row>
    <row r="28" spans="1:4">
      <c r="A28">
        <v>27</v>
      </c>
      <c r="B28" t="s">
        <v>888</v>
      </c>
      <c r="C28" t="s">
        <v>896</v>
      </c>
      <c r="D28" t="s">
        <v>897</v>
      </c>
    </row>
    <row r="29" spans="1:4">
      <c r="A29">
        <v>28</v>
      </c>
      <c r="B29" t="s">
        <v>888</v>
      </c>
      <c r="C29" t="s">
        <v>898</v>
      </c>
      <c r="D29" t="s">
        <v>899</v>
      </c>
    </row>
    <row r="30" spans="1:4">
      <c r="A30">
        <v>29</v>
      </c>
      <c r="B30" t="s">
        <v>888</v>
      </c>
      <c r="C30" t="s">
        <v>900</v>
      </c>
      <c r="D30" t="s">
        <v>901</v>
      </c>
    </row>
    <row r="31" spans="1:4">
      <c r="A31">
        <v>30</v>
      </c>
      <c r="B31" t="s">
        <v>888</v>
      </c>
      <c r="C31" t="s">
        <v>902</v>
      </c>
      <c r="D31" t="s">
        <v>903</v>
      </c>
    </row>
    <row r="32" spans="1:4">
      <c r="A32">
        <v>31</v>
      </c>
      <c r="B32" t="s">
        <v>888</v>
      </c>
      <c r="C32" t="s">
        <v>904</v>
      </c>
      <c r="D32" t="s">
        <v>905</v>
      </c>
    </row>
    <row r="33" spans="1:4">
      <c r="A33">
        <v>32</v>
      </c>
      <c r="B33" t="s">
        <v>888</v>
      </c>
      <c r="C33" t="s">
        <v>906</v>
      </c>
      <c r="D33" t="s">
        <v>907</v>
      </c>
    </row>
    <row r="34" spans="1:4">
      <c r="A34">
        <v>33</v>
      </c>
      <c r="B34" t="s">
        <v>888</v>
      </c>
      <c r="C34" t="s">
        <v>908</v>
      </c>
      <c r="D34" t="s">
        <v>909</v>
      </c>
    </row>
    <row r="35" spans="1:4">
      <c r="A35">
        <v>34</v>
      </c>
      <c r="B35" t="s">
        <v>888</v>
      </c>
      <c r="C35" t="s">
        <v>910</v>
      </c>
      <c r="D35" t="s">
        <v>911</v>
      </c>
    </row>
    <row r="36" spans="1:4">
      <c r="A36">
        <v>35</v>
      </c>
      <c r="B36" t="s">
        <v>912</v>
      </c>
      <c r="C36" t="s">
        <v>912</v>
      </c>
      <c r="D36" t="s">
        <v>913</v>
      </c>
    </row>
    <row r="37" spans="1:4">
      <c r="A37">
        <v>36</v>
      </c>
      <c r="B37" t="s">
        <v>912</v>
      </c>
      <c r="C37" t="s">
        <v>914</v>
      </c>
      <c r="D37" t="s">
        <v>915</v>
      </c>
    </row>
    <row r="38" spans="1:4">
      <c r="A38">
        <v>37</v>
      </c>
      <c r="B38" t="s">
        <v>912</v>
      </c>
      <c r="C38" t="s">
        <v>916</v>
      </c>
      <c r="D38" t="s">
        <v>917</v>
      </c>
    </row>
    <row r="39" spans="1:4">
      <c r="A39">
        <v>38</v>
      </c>
      <c r="B39" t="s">
        <v>912</v>
      </c>
      <c r="C39" t="s">
        <v>918</v>
      </c>
      <c r="D39" t="s">
        <v>919</v>
      </c>
    </row>
    <row r="40" spans="1:4">
      <c r="A40">
        <v>39</v>
      </c>
      <c r="B40" t="s">
        <v>912</v>
      </c>
      <c r="C40" t="s">
        <v>920</v>
      </c>
      <c r="D40" t="s">
        <v>921</v>
      </c>
    </row>
    <row r="41" spans="1:4">
      <c r="A41">
        <v>40</v>
      </c>
      <c r="B41" t="s">
        <v>912</v>
      </c>
      <c r="C41" t="s">
        <v>922</v>
      </c>
      <c r="D41" t="s">
        <v>923</v>
      </c>
    </row>
    <row r="42" spans="1:4">
      <c r="A42">
        <v>41</v>
      </c>
      <c r="B42" t="s">
        <v>912</v>
      </c>
      <c r="C42" t="s">
        <v>924</v>
      </c>
      <c r="D42" t="s">
        <v>925</v>
      </c>
    </row>
    <row r="43" spans="1:4">
      <c r="A43">
        <v>42</v>
      </c>
      <c r="B43" t="s">
        <v>912</v>
      </c>
      <c r="C43" t="s">
        <v>926</v>
      </c>
      <c r="D43" t="s">
        <v>927</v>
      </c>
    </row>
    <row r="44" spans="1:4">
      <c r="A44">
        <v>43</v>
      </c>
      <c r="B44" t="s">
        <v>912</v>
      </c>
      <c r="C44" t="s">
        <v>928</v>
      </c>
      <c r="D44" t="s">
        <v>929</v>
      </c>
    </row>
    <row r="45" spans="1:4">
      <c r="A45">
        <v>44</v>
      </c>
      <c r="B45" t="s">
        <v>912</v>
      </c>
      <c r="C45" t="s">
        <v>930</v>
      </c>
      <c r="D45" t="s">
        <v>931</v>
      </c>
    </row>
    <row r="46" spans="1:4">
      <c r="A46">
        <v>45</v>
      </c>
      <c r="B46" t="s">
        <v>932</v>
      </c>
      <c r="C46" t="s">
        <v>934</v>
      </c>
      <c r="D46" t="s">
        <v>935</v>
      </c>
    </row>
    <row r="47" spans="1:4">
      <c r="A47">
        <v>46</v>
      </c>
      <c r="B47" t="s">
        <v>932</v>
      </c>
      <c r="C47" t="s">
        <v>936</v>
      </c>
      <c r="D47" t="s">
        <v>937</v>
      </c>
    </row>
    <row r="48" spans="1:4">
      <c r="A48">
        <v>47</v>
      </c>
      <c r="B48" t="s">
        <v>932</v>
      </c>
      <c r="C48" t="s">
        <v>932</v>
      </c>
      <c r="D48" t="s">
        <v>933</v>
      </c>
    </row>
    <row r="49" spans="1:4">
      <c r="A49">
        <v>48</v>
      </c>
      <c r="B49" t="s">
        <v>932</v>
      </c>
      <c r="C49" t="s">
        <v>938</v>
      </c>
      <c r="D49" t="s">
        <v>939</v>
      </c>
    </row>
    <row r="50" spans="1:4">
      <c r="A50">
        <v>49</v>
      </c>
      <c r="B50" t="s">
        <v>932</v>
      </c>
      <c r="C50" t="s">
        <v>940</v>
      </c>
      <c r="D50" t="s">
        <v>941</v>
      </c>
    </row>
    <row r="51" spans="1:4">
      <c r="A51">
        <v>50</v>
      </c>
      <c r="B51" t="s">
        <v>932</v>
      </c>
      <c r="C51" t="s">
        <v>942</v>
      </c>
      <c r="D51" t="s">
        <v>943</v>
      </c>
    </row>
    <row r="52" spans="1:4">
      <c r="A52">
        <v>51</v>
      </c>
      <c r="B52" t="s">
        <v>932</v>
      </c>
      <c r="C52" t="s">
        <v>944</v>
      </c>
      <c r="D52" t="s">
        <v>945</v>
      </c>
    </row>
    <row r="53" spans="1:4">
      <c r="A53">
        <v>52</v>
      </c>
      <c r="B53" t="s">
        <v>932</v>
      </c>
      <c r="C53" t="s">
        <v>946</v>
      </c>
      <c r="D53" t="s">
        <v>947</v>
      </c>
    </row>
    <row r="54" spans="1:4">
      <c r="A54">
        <v>53</v>
      </c>
      <c r="B54" t="s">
        <v>932</v>
      </c>
      <c r="C54" t="s">
        <v>948</v>
      </c>
      <c r="D54" t="s">
        <v>949</v>
      </c>
    </row>
    <row r="55" spans="1:4">
      <c r="A55">
        <v>54</v>
      </c>
      <c r="B55" t="s">
        <v>932</v>
      </c>
      <c r="C55" t="s">
        <v>950</v>
      </c>
      <c r="D55" t="s">
        <v>951</v>
      </c>
    </row>
    <row r="56" spans="1:4">
      <c r="A56">
        <v>55</v>
      </c>
      <c r="B56" t="s">
        <v>932</v>
      </c>
      <c r="C56" t="s">
        <v>952</v>
      </c>
      <c r="D56" t="s">
        <v>953</v>
      </c>
    </row>
    <row r="57" spans="1:4">
      <c r="A57">
        <v>56</v>
      </c>
      <c r="B57" t="s">
        <v>932</v>
      </c>
      <c r="C57" t="s">
        <v>954</v>
      </c>
      <c r="D57" t="s">
        <v>955</v>
      </c>
    </row>
    <row r="58" spans="1:4">
      <c r="A58">
        <v>57</v>
      </c>
      <c r="B58" t="s">
        <v>932</v>
      </c>
      <c r="C58" t="s">
        <v>956</v>
      </c>
      <c r="D58" t="s">
        <v>957</v>
      </c>
    </row>
    <row r="59" spans="1:4">
      <c r="A59">
        <v>58</v>
      </c>
      <c r="B59" t="s">
        <v>932</v>
      </c>
      <c r="C59" t="s">
        <v>958</v>
      </c>
      <c r="D59" t="s">
        <v>959</v>
      </c>
    </row>
    <row r="60" spans="1:4">
      <c r="A60">
        <v>59</v>
      </c>
      <c r="B60" t="s">
        <v>932</v>
      </c>
      <c r="C60" t="s">
        <v>960</v>
      </c>
      <c r="D60" t="s">
        <v>961</v>
      </c>
    </row>
    <row r="61" spans="1:4">
      <c r="A61">
        <v>60</v>
      </c>
      <c r="B61" t="s">
        <v>932</v>
      </c>
      <c r="C61" t="s">
        <v>962</v>
      </c>
      <c r="D61" t="s">
        <v>963</v>
      </c>
    </row>
    <row r="62" spans="1:4">
      <c r="A62">
        <v>61</v>
      </c>
      <c r="B62" t="s">
        <v>932</v>
      </c>
      <c r="C62" t="s">
        <v>964</v>
      </c>
      <c r="D62" t="s">
        <v>965</v>
      </c>
    </row>
    <row r="63" spans="1:4">
      <c r="A63">
        <v>62</v>
      </c>
      <c r="B63" t="s">
        <v>932</v>
      </c>
      <c r="C63" t="s">
        <v>966</v>
      </c>
      <c r="D63" t="s">
        <v>967</v>
      </c>
    </row>
    <row r="64" spans="1:4">
      <c r="A64">
        <v>63</v>
      </c>
      <c r="B64" t="s">
        <v>932</v>
      </c>
      <c r="C64" t="s">
        <v>968</v>
      </c>
      <c r="D64" t="s">
        <v>969</v>
      </c>
    </row>
    <row r="65" spans="1:4">
      <c r="A65">
        <v>64</v>
      </c>
      <c r="B65" t="s">
        <v>932</v>
      </c>
      <c r="C65" t="s">
        <v>970</v>
      </c>
      <c r="D65" t="s">
        <v>971</v>
      </c>
    </row>
    <row r="66" spans="1:4">
      <c r="A66">
        <v>65</v>
      </c>
      <c r="B66" t="s">
        <v>972</v>
      </c>
      <c r="C66" t="s">
        <v>974</v>
      </c>
      <c r="D66" t="s">
        <v>975</v>
      </c>
    </row>
    <row r="67" spans="1:4">
      <c r="A67">
        <v>66</v>
      </c>
      <c r="B67" t="s">
        <v>972</v>
      </c>
      <c r="C67" t="s">
        <v>976</v>
      </c>
      <c r="D67" t="s">
        <v>977</v>
      </c>
    </row>
    <row r="68" spans="1:4">
      <c r="A68">
        <v>67</v>
      </c>
      <c r="B68" t="s">
        <v>972</v>
      </c>
      <c r="C68" t="s">
        <v>972</v>
      </c>
      <c r="D68" t="s">
        <v>973</v>
      </c>
    </row>
    <row r="69" spans="1:4">
      <c r="A69">
        <v>68</v>
      </c>
      <c r="B69" t="s">
        <v>972</v>
      </c>
      <c r="C69" t="s">
        <v>978</v>
      </c>
      <c r="D69" t="s">
        <v>979</v>
      </c>
    </row>
    <row r="70" spans="1:4">
      <c r="A70">
        <v>69</v>
      </c>
      <c r="B70" t="s">
        <v>972</v>
      </c>
      <c r="C70" t="s">
        <v>980</v>
      </c>
      <c r="D70" t="s">
        <v>981</v>
      </c>
    </row>
    <row r="71" spans="1:4">
      <c r="A71">
        <v>70</v>
      </c>
      <c r="B71" t="s">
        <v>972</v>
      </c>
      <c r="C71" t="s">
        <v>982</v>
      </c>
      <c r="D71" t="s">
        <v>983</v>
      </c>
    </row>
    <row r="72" spans="1:4">
      <c r="A72">
        <v>71</v>
      </c>
      <c r="B72" t="s">
        <v>972</v>
      </c>
      <c r="C72" t="s">
        <v>984</v>
      </c>
      <c r="D72" t="s">
        <v>985</v>
      </c>
    </row>
    <row r="73" spans="1:4">
      <c r="A73">
        <v>72</v>
      </c>
      <c r="B73" t="s">
        <v>972</v>
      </c>
      <c r="C73" t="s">
        <v>986</v>
      </c>
      <c r="D73" t="s">
        <v>987</v>
      </c>
    </row>
    <row r="74" spans="1:4">
      <c r="A74">
        <v>73</v>
      </c>
      <c r="B74" t="s">
        <v>972</v>
      </c>
      <c r="C74" t="s">
        <v>988</v>
      </c>
      <c r="D74" t="s">
        <v>989</v>
      </c>
    </row>
    <row r="75" spans="1:4">
      <c r="A75">
        <v>74</v>
      </c>
      <c r="B75" t="s">
        <v>972</v>
      </c>
      <c r="C75" t="s">
        <v>990</v>
      </c>
      <c r="D75" t="s">
        <v>991</v>
      </c>
    </row>
    <row r="76" spans="1:4">
      <c r="A76">
        <v>75</v>
      </c>
      <c r="B76" t="s">
        <v>972</v>
      </c>
      <c r="C76" t="s">
        <v>992</v>
      </c>
      <c r="D76" t="s">
        <v>993</v>
      </c>
    </row>
    <row r="77" spans="1:4">
      <c r="A77">
        <v>76</v>
      </c>
      <c r="B77" t="s">
        <v>972</v>
      </c>
      <c r="C77" t="s">
        <v>994</v>
      </c>
      <c r="D77" t="s">
        <v>995</v>
      </c>
    </row>
    <row r="78" spans="1:4">
      <c r="A78">
        <v>77</v>
      </c>
      <c r="B78" t="s">
        <v>972</v>
      </c>
      <c r="C78" t="s">
        <v>996</v>
      </c>
      <c r="D78" t="s">
        <v>997</v>
      </c>
    </row>
    <row r="79" spans="1:4">
      <c r="A79">
        <v>78</v>
      </c>
      <c r="B79" t="s">
        <v>972</v>
      </c>
      <c r="C79" t="s">
        <v>998</v>
      </c>
      <c r="D79" t="s">
        <v>999</v>
      </c>
    </row>
    <row r="80" spans="1:4">
      <c r="A80">
        <v>79</v>
      </c>
      <c r="B80" t="s">
        <v>972</v>
      </c>
      <c r="C80" t="s">
        <v>1000</v>
      </c>
      <c r="D80" t="s">
        <v>1001</v>
      </c>
    </row>
    <row r="81" spans="1:4">
      <c r="A81">
        <v>80</v>
      </c>
      <c r="B81" t="s">
        <v>1002</v>
      </c>
      <c r="C81" t="s">
        <v>1002</v>
      </c>
      <c r="D81" t="s">
        <v>1003</v>
      </c>
    </row>
    <row r="82" spans="1:4">
      <c r="A82">
        <v>81</v>
      </c>
      <c r="B82" t="s">
        <v>1004</v>
      </c>
      <c r="C82" t="s">
        <v>1004</v>
      </c>
      <c r="D82" t="s">
        <v>1005</v>
      </c>
    </row>
    <row r="83" spans="1:4">
      <c r="A83">
        <v>82</v>
      </c>
      <c r="B83" t="s">
        <v>1006</v>
      </c>
      <c r="C83" t="s">
        <v>1008</v>
      </c>
      <c r="D83" t="s">
        <v>1009</v>
      </c>
    </row>
    <row r="84" spans="1:4">
      <c r="A84">
        <v>83</v>
      </c>
      <c r="B84" t="s">
        <v>1006</v>
      </c>
      <c r="C84" t="s">
        <v>1010</v>
      </c>
      <c r="D84" t="s">
        <v>1011</v>
      </c>
    </row>
    <row r="85" spans="1:4">
      <c r="A85">
        <v>84</v>
      </c>
      <c r="B85" t="s">
        <v>1006</v>
      </c>
      <c r="C85" t="s">
        <v>1012</v>
      </c>
      <c r="D85" t="s">
        <v>1013</v>
      </c>
    </row>
    <row r="86" spans="1:4">
      <c r="A86">
        <v>85</v>
      </c>
      <c r="B86" t="s">
        <v>1006</v>
      </c>
      <c r="C86" t="s">
        <v>1014</v>
      </c>
      <c r="D86" t="s">
        <v>1015</v>
      </c>
    </row>
    <row r="87" spans="1:4">
      <c r="A87">
        <v>86</v>
      </c>
      <c r="B87" t="s">
        <v>1006</v>
      </c>
      <c r="C87" t="s">
        <v>1016</v>
      </c>
      <c r="D87" t="s">
        <v>1017</v>
      </c>
    </row>
    <row r="88" spans="1:4">
      <c r="A88">
        <v>87</v>
      </c>
      <c r="B88" t="s">
        <v>1006</v>
      </c>
      <c r="C88" t="s">
        <v>1018</v>
      </c>
      <c r="D88" t="s">
        <v>1019</v>
      </c>
    </row>
    <row r="89" spans="1:4">
      <c r="A89">
        <v>88</v>
      </c>
      <c r="B89" t="s">
        <v>1006</v>
      </c>
      <c r="C89" t="s">
        <v>1006</v>
      </c>
      <c r="D89" t="s">
        <v>1007</v>
      </c>
    </row>
    <row r="90" spans="1:4">
      <c r="A90">
        <v>89</v>
      </c>
      <c r="B90" t="s">
        <v>1006</v>
      </c>
      <c r="C90" t="s">
        <v>1020</v>
      </c>
      <c r="D90" t="s">
        <v>1021</v>
      </c>
    </row>
    <row r="91" spans="1:4">
      <c r="A91">
        <v>90</v>
      </c>
      <c r="B91" t="s">
        <v>1006</v>
      </c>
      <c r="C91" t="s">
        <v>1022</v>
      </c>
      <c r="D91" t="s">
        <v>1023</v>
      </c>
    </row>
    <row r="92" spans="1:4">
      <c r="A92">
        <v>91</v>
      </c>
      <c r="B92" t="s">
        <v>1006</v>
      </c>
      <c r="C92" t="s">
        <v>1024</v>
      </c>
      <c r="D92" t="s">
        <v>1025</v>
      </c>
    </row>
    <row r="93" spans="1:4">
      <c r="A93">
        <v>92</v>
      </c>
      <c r="B93" t="s">
        <v>1006</v>
      </c>
      <c r="C93" t="s">
        <v>1026</v>
      </c>
      <c r="D93" t="s">
        <v>1027</v>
      </c>
    </row>
    <row r="94" spans="1:4">
      <c r="A94">
        <v>93</v>
      </c>
      <c r="B94" t="s">
        <v>1006</v>
      </c>
      <c r="C94" t="s">
        <v>1028</v>
      </c>
      <c r="D94" t="s">
        <v>1029</v>
      </c>
    </row>
    <row r="95" spans="1:4">
      <c r="A95">
        <v>94</v>
      </c>
      <c r="B95" t="s">
        <v>1006</v>
      </c>
      <c r="C95" t="s">
        <v>1030</v>
      </c>
      <c r="D95" t="s">
        <v>1031</v>
      </c>
    </row>
    <row r="96" spans="1:4">
      <c r="A96">
        <v>95</v>
      </c>
      <c r="B96" t="s">
        <v>1006</v>
      </c>
      <c r="C96" t="s">
        <v>1032</v>
      </c>
      <c r="D96" t="s">
        <v>1033</v>
      </c>
    </row>
    <row r="97" spans="1:4">
      <c r="A97">
        <v>96</v>
      </c>
      <c r="B97" t="s">
        <v>1006</v>
      </c>
      <c r="C97" t="s">
        <v>1034</v>
      </c>
      <c r="D97" t="s">
        <v>1035</v>
      </c>
    </row>
    <row r="98" spans="1:4">
      <c r="A98">
        <v>97</v>
      </c>
      <c r="B98" t="s">
        <v>1006</v>
      </c>
      <c r="C98" t="s">
        <v>1036</v>
      </c>
      <c r="D98" t="s">
        <v>1037</v>
      </c>
    </row>
    <row r="99" spans="1:4">
      <c r="A99">
        <v>98</v>
      </c>
      <c r="B99" t="s">
        <v>1006</v>
      </c>
      <c r="C99" t="s">
        <v>1038</v>
      </c>
      <c r="D99" t="s">
        <v>1039</v>
      </c>
    </row>
    <row r="100" spans="1:4">
      <c r="A100">
        <v>99</v>
      </c>
      <c r="B100" t="s">
        <v>1040</v>
      </c>
      <c r="C100" t="s">
        <v>1042</v>
      </c>
      <c r="D100" t="s">
        <v>1043</v>
      </c>
    </row>
    <row r="101" spans="1:4">
      <c r="A101">
        <v>100</v>
      </c>
      <c r="B101" t="s">
        <v>1040</v>
      </c>
      <c r="C101" t="s">
        <v>1044</v>
      </c>
      <c r="D101" t="s">
        <v>1045</v>
      </c>
    </row>
    <row r="102" spans="1:4">
      <c r="A102">
        <v>101</v>
      </c>
      <c r="B102" t="s">
        <v>1040</v>
      </c>
      <c r="C102" t="s">
        <v>1046</v>
      </c>
      <c r="D102" t="s">
        <v>1047</v>
      </c>
    </row>
    <row r="103" spans="1:4">
      <c r="A103">
        <v>102</v>
      </c>
      <c r="B103" t="s">
        <v>1040</v>
      </c>
      <c r="C103" t="s">
        <v>1048</v>
      </c>
      <c r="D103" t="s">
        <v>1049</v>
      </c>
    </row>
    <row r="104" spans="1:4">
      <c r="A104">
        <v>103</v>
      </c>
      <c r="B104" t="s">
        <v>1040</v>
      </c>
      <c r="C104" t="s">
        <v>1050</v>
      </c>
      <c r="D104" t="s">
        <v>1051</v>
      </c>
    </row>
    <row r="105" spans="1:4">
      <c r="A105">
        <v>104</v>
      </c>
      <c r="B105" t="s">
        <v>1040</v>
      </c>
      <c r="C105" t="s">
        <v>1052</v>
      </c>
      <c r="D105" t="s">
        <v>1053</v>
      </c>
    </row>
    <row r="106" spans="1:4">
      <c r="A106">
        <v>105</v>
      </c>
      <c r="B106" t="s">
        <v>1040</v>
      </c>
      <c r="C106" t="s">
        <v>1040</v>
      </c>
      <c r="D106" t="s">
        <v>1041</v>
      </c>
    </row>
    <row r="107" spans="1:4">
      <c r="A107">
        <v>106</v>
      </c>
      <c r="B107" t="s">
        <v>1040</v>
      </c>
      <c r="C107" t="s">
        <v>1054</v>
      </c>
      <c r="D107" t="s">
        <v>1055</v>
      </c>
    </row>
    <row r="108" spans="1:4">
      <c r="A108">
        <v>107</v>
      </c>
      <c r="B108" t="s">
        <v>1040</v>
      </c>
      <c r="C108" t="s">
        <v>1056</v>
      </c>
      <c r="D108" t="s">
        <v>1057</v>
      </c>
    </row>
    <row r="109" spans="1:4">
      <c r="A109">
        <v>108</v>
      </c>
      <c r="B109" t="s">
        <v>1040</v>
      </c>
      <c r="C109" t="s">
        <v>1058</v>
      </c>
      <c r="D109" t="s">
        <v>1059</v>
      </c>
    </row>
    <row r="110" spans="1:4">
      <c r="A110">
        <v>109</v>
      </c>
      <c r="B110" t="s">
        <v>1040</v>
      </c>
      <c r="C110" t="s">
        <v>1060</v>
      </c>
      <c r="D110" t="s">
        <v>1061</v>
      </c>
    </row>
    <row r="111" spans="1:4">
      <c r="A111">
        <v>110</v>
      </c>
      <c r="B111" t="s">
        <v>1040</v>
      </c>
      <c r="C111" t="s">
        <v>1062</v>
      </c>
      <c r="D111" t="s">
        <v>1063</v>
      </c>
    </row>
    <row r="112" spans="1:4">
      <c r="A112">
        <v>111</v>
      </c>
      <c r="B112" t="s">
        <v>1040</v>
      </c>
      <c r="C112" t="s">
        <v>1064</v>
      </c>
      <c r="D112" t="s">
        <v>1065</v>
      </c>
    </row>
    <row r="113" spans="1:4">
      <c r="A113">
        <v>112</v>
      </c>
      <c r="B113" t="s">
        <v>1040</v>
      </c>
      <c r="C113" t="s">
        <v>1066</v>
      </c>
      <c r="D113" t="s">
        <v>1067</v>
      </c>
    </row>
    <row r="114" spans="1:4">
      <c r="A114">
        <v>113</v>
      </c>
      <c r="B114" t="s">
        <v>1040</v>
      </c>
      <c r="C114" t="s">
        <v>1068</v>
      </c>
      <c r="D114" t="s">
        <v>1069</v>
      </c>
    </row>
    <row r="115" spans="1:4">
      <c r="A115">
        <v>114</v>
      </c>
      <c r="B115" t="s">
        <v>1040</v>
      </c>
      <c r="C115" t="s">
        <v>1070</v>
      </c>
      <c r="D115" t="s">
        <v>1071</v>
      </c>
    </row>
    <row r="116" spans="1:4">
      <c r="A116">
        <v>115</v>
      </c>
      <c r="B116" t="s">
        <v>1040</v>
      </c>
      <c r="C116" t="s">
        <v>1072</v>
      </c>
      <c r="D116" t="s">
        <v>1073</v>
      </c>
    </row>
    <row r="117" spans="1:4">
      <c r="A117">
        <v>116</v>
      </c>
      <c r="B117" t="s">
        <v>1040</v>
      </c>
      <c r="C117" t="s">
        <v>1074</v>
      </c>
      <c r="D117" t="s">
        <v>1075</v>
      </c>
    </row>
    <row r="118" spans="1:4">
      <c r="A118">
        <v>117</v>
      </c>
      <c r="B118" t="s">
        <v>1040</v>
      </c>
      <c r="C118" t="s">
        <v>1076</v>
      </c>
      <c r="D118" t="s">
        <v>1077</v>
      </c>
    </row>
    <row r="119" spans="1:4">
      <c r="A119">
        <v>118</v>
      </c>
      <c r="B119" t="s">
        <v>1040</v>
      </c>
      <c r="C119" t="s">
        <v>1078</v>
      </c>
      <c r="D119" t="s">
        <v>1079</v>
      </c>
    </row>
    <row r="120" spans="1:4">
      <c r="A120">
        <v>119</v>
      </c>
      <c r="B120" t="s">
        <v>1040</v>
      </c>
      <c r="C120" t="s">
        <v>1080</v>
      </c>
      <c r="D120" t="s">
        <v>1081</v>
      </c>
    </row>
    <row r="121" spans="1:4">
      <c r="A121">
        <v>120</v>
      </c>
      <c r="B121" t="s">
        <v>1040</v>
      </c>
      <c r="C121" t="s">
        <v>1082</v>
      </c>
      <c r="D121" t="s">
        <v>1083</v>
      </c>
    </row>
    <row r="122" spans="1:4">
      <c r="A122">
        <v>121</v>
      </c>
      <c r="B122" t="s">
        <v>1040</v>
      </c>
      <c r="C122" t="s">
        <v>1084</v>
      </c>
      <c r="D122" t="s">
        <v>1085</v>
      </c>
    </row>
    <row r="123" spans="1:4">
      <c r="A123">
        <v>122</v>
      </c>
      <c r="B123" t="s">
        <v>1086</v>
      </c>
      <c r="C123" t="s">
        <v>1088</v>
      </c>
      <c r="D123" t="s">
        <v>1089</v>
      </c>
    </row>
    <row r="124" spans="1:4">
      <c r="A124">
        <v>123</v>
      </c>
      <c r="B124" t="s">
        <v>1086</v>
      </c>
      <c r="C124" t="s">
        <v>1090</v>
      </c>
      <c r="D124" t="s">
        <v>1091</v>
      </c>
    </row>
    <row r="125" spans="1:4">
      <c r="A125">
        <v>124</v>
      </c>
      <c r="B125" t="s">
        <v>1086</v>
      </c>
      <c r="C125" t="s">
        <v>1092</v>
      </c>
      <c r="D125" t="s">
        <v>1093</v>
      </c>
    </row>
    <row r="126" spans="1:4">
      <c r="A126">
        <v>125</v>
      </c>
      <c r="B126" t="s">
        <v>1086</v>
      </c>
      <c r="C126" t="s">
        <v>1094</v>
      </c>
      <c r="D126" t="s">
        <v>1095</v>
      </c>
    </row>
    <row r="127" spans="1:4">
      <c r="A127">
        <v>126</v>
      </c>
      <c r="B127" t="s">
        <v>1086</v>
      </c>
      <c r="C127" t="s">
        <v>1096</v>
      </c>
      <c r="D127" t="s">
        <v>1097</v>
      </c>
    </row>
    <row r="128" spans="1:4">
      <c r="A128">
        <v>127</v>
      </c>
      <c r="B128" t="s">
        <v>1086</v>
      </c>
      <c r="C128" t="s">
        <v>1098</v>
      </c>
      <c r="D128" t="s">
        <v>1099</v>
      </c>
    </row>
    <row r="129" spans="1:4">
      <c r="A129">
        <v>128</v>
      </c>
      <c r="B129" t="s">
        <v>1086</v>
      </c>
      <c r="C129" t="s">
        <v>1086</v>
      </c>
      <c r="D129" t="s">
        <v>1087</v>
      </c>
    </row>
    <row r="130" spans="1:4">
      <c r="A130">
        <v>129</v>
      </c>
      <c r="B130" t="s">
        <v>1086</v>
      </c>
      <c r="C130" t="s">
        <v>944</v>
      </c>
      <c r="D130" t="s">
        <v>1100</v>
      </c>
    </row>
    <row r="131" spans="1:4">
      <c r="A131">
        <v>130</v>
      </c>
      <c r="B131" t="s">
        <v>1086</v>
      </c>
      <c r="C131" t="s">
        <v>1101</v>
      </c>
      <c r="D131" t="s">
        <v>1102</v>
      </c>
    </row>
    <row r="132" spans="1:4">
      <c r="A132">
        <v>131</v>
      </c>
      <c r="B132" t="s">
        <v>1086</v>
      </c>
      <c r="C132" t="s">
        <v>1103</v>
      </c>
      <c r="D132" t="s">
        <v>1104</v>
      </c>
    </row>
    <row r="133" spans="1:4">
      <c r="A133">
        <v>132</v>
      </c>
      <c r="B133" t="s">
        <v>1086</v>
      </c>
      <c r="C133" t="s">
        <v>1105</v>
      </c>
      <c r="D133" t="s">
        <v>1106</v>
      </c>
    </row>
    <row r="134" spans="1:4">
      <c r="A134">
        <v>133</v>
      </c>
      <c r="B134" t="s">
        <v>1086</v>
      </c>
      <c r="C134" t="s">
        <v>1107</v>
      </c>
      <c r="D134" t="s">
        <v>1108</v>
      </c>
    </row>
    <row r="135" spans="1:4">
      <c r="A135">
        <v>134</v>
      </c>
      <c r="B135" t="s">
        <v>1086</v>
      </c>
      <c r="C135" t="s">
        <v>1109</v>
      </c>
      <c r="D135" t="s">
        <v>1110</v>
      </c>
    </row>
    <row r="136" spans="1:4">
      <c r="A136">
        <v>135</v>
      </c>
      <c r="B136" t="s">
        <v>1086</v>
      </c>
      <c r="C136" t="s">
        <v>1111</v>
      </c>
      <c r="D136" t="s">
        <v>1112</v>
      </c>
    </row>
    <row r="137" spans="1:4">
      <c r="A137">
        <v>136</v>
      </c>
      <c r="B137" t="s">
        <v>1113</v>
      </c>
      <c r="C137" t="s">
        <v>1115</v>
      </c>
      <c r="D137" t="s">
        <v>1116</v>
      </c>
    </row>
    <row r="138" spans="1:4">
      <c r="A138">
        <v>137</v>
      </c>
      <c r="B138" t="s">
        <v>1113</v>
      </c>
      <c r="C138" t="s">
        <v>1117</v>
      </c>
      <c r="D138" t="s">
        <v>1118</v>
      </c>
    </row>
    <row r="139" spans="1:4">
      <c r="A139">
        <v>138</v>
      </c>
      <c r="B139" t="s">
        <v>1113</v>
      </c>
      <c r="C139" t="s">
        <v>1119</v>
      </c>
      <c r="D139" t="s">
        <v>1120</v>
      </c>
    </row>
    <row r="140" spans="1:4">
      <c r="A140">
        <v>139</v>
      </c>
      <c r="B140" t="s">
        <v>1113</v>
      </c>
      <c r="C140" t="s">
        <v>1121</v>
      </c>
      <c r="D140" t="s">
        <v>1122</v>
      </c>
    </row>
    <row r="141" spans="1:4">
      <c r="A141">
        <v>140</v>
      </c>
      <c r="B141" t="s">
        <v>1113</v>
      </c>
      <c r="C141" t="s">
        <v>1123</v>
      </c>
      <c r="D141" t="s">
        <v>1124</v>
      </c>
    </row>
    <row r="142" spans="1:4">
      <c r="A142">
        <v>141</v>
      </c>
      <c r="B142" t="s">
        <v>1113</v>
      </c>
      <c r="C142" t="s">
        <v>1125</v>
      </c>
      <c r="D142" t="s">
        <v>1126</v>
      </c>
    </row>
    <row r="143" spans="1:4">
      <c r="A143">
        <v>142</v>
      </c>
      <c r="B143" t="s">
        <v>1113</v>
      </c>
      <c r="C143" t="s">
        <v>1127</v>
      </c>
      <c r="D143" t="s">
        <v>1128</v>
      </c>
    </row>
    <row r="144" spans="1:4">
      <c r="A144">
        <v>143</v>
      </c>
      <c r="B144" t="s">
        <v>1113</v>
      </c>
      <c r="C144" t="s">
        <v>1129</v>
      </c>
      <c r="D144" t="s">
        <v>1130</v>
      </c>
    </row>
    <row r="145" spans="1:4">
      <c r="A145">
        <v>144</v>
      </c>
      <c r="B145" t="s">
        <v>1113</v>
      </c>
      <c r="C145" t="s">
        <v>1131</v>
      </c>
      <c r="D145" t="s">
        <v>1132</v>
      </c>
    </row>
    <row r="146" spans="1:4">
      <c r="A146">
        <v>145</v>
      </c>
      <c r="B146" t="s">
        <v>1113</v>
      </c>
      <c r="C146" t="s">
        <v>1113</v>
      </c>
      <c r="D146" t="s">
        <v>1114</v>
      </c>
    </row>
    <row r="147" spans="1:4">
      <c r="A147">
        <v>146</v>
      </c>
      <c r="B147" t="s">
        <v>1113</v>
      </c>
      <c r="C147" t="s">
        <v>1133</v>
      </c>
      <c r="D147" t="s">
        <v>1134</v>
      </c>
    </row>
    <row r="148" spans="1:4">
      <c r="A148">
        <v>147</v>
      </c>
      <c r="B148" t="s">
        <v>1113</v>
      </c>
      <c r="C148" t="s">
        <v>1135</v>
      </c>
      <c r="D148" t="s">
        <v>1136</v>
      </c>
    </row>
    <row r="149" spans="1:4">
      <c r="A149">
        <v>148</v>
      </c>
      <c r="B149" t="s">
        <v>1113</v>
      </c>
      <c r="C149" t="s">
        <v>1137</v>
      </c>
      <c r="D149" t="s">
        <v>1138</v>
      </c>
    </row>
    <row r="150" spans="1:4">
      <c r="A150">
        <v>149</v>
      </c>
      <c r="B150" t="s">
        <v>1113</v>
      </c>
      <c r="C150" t="s">
        <v>1139</v>
      </c>
      <c r="D150" t="s">
        <v>1140</v>
      </c>
    </row>
    <row r="151" spans="1:4">
      <c r="A151">
        <v>150</v>
      </c>
      <c r="B151" t="s">
        <v>1113</v>
      </c>
      <c r="C151" t="s">
        <v>1141</v>
      </c>
      <c r="D151" t="s">
        <v>1142</v>
      </c>
    </row>
    <row r="152" spans="1:4">
      <c r="A152">
        <v>151</v>
      </c>
      <c r="B152" t="s">
        <v>1113</v>
      </c>
      <c r="C152" t="s">
        <v>1143</v>
      </c>
      <c r="D152" t="s">
        <v>1144</v>
      </c>
    </row>
    <row r="153" spans="1:4">
      <c r="A153">
        <v>152</v>
      </c>
      <c r="B153" t="s">
        <v>1113</v>
      </c>
      <c r="C153" t="s">
        <v>1145</v>
      </c>
      <c r="D153" t="s">
        <v>1146</v>
      </c>
    </row>
    <row r="154" spans="1:4">
      <c r="A154">
        <v>153</v>
      </c>
      <c r="B154" t="s">
        <v>1113</v>
      </c>
      <c r="C154" t="s">
        <v>1147</v>
      </c>
      <c r="D154" t="s">
        <v>1148</v>
      </c>
    </row>
    <row r="155" spans="1:4">
      <c r="A155">
        <v>154</v>
      </c>
      <c r="B155" t="s">
        <v>1149</v>
      </c>
      <c r="C155" t="s">
        <v>1151</v>
      </c>
      <c r="D155" t="s">
        <v>1152</v>
      </c>
    </row>
    <row r="156" spans="1:4">
      <c r="A156">
        <v>155</v>
      </c>
      <c r="B156" t="s">
        <v>1149</v>
      </c>
      <c r="C156" t="s">
        <v>1153</v>
      </c>
      <c r="D156" t="s">
        <v>1154</v>
      </c>
    </row>
    <row r="157" spans="1:4">
      <c r="A157">
        <v>156</v>
      </c>
      <c r="B157" t="s">
        <v>1149</v>
      </c>
      <c r="C157" t="s">
        <v>1155</v>
      </c>
      <c r="D157" t="s">
        <v>1156</v>
      </c>
    </row>
    <row r="158" spans="1:4">
      <c r="A158">
        <v>157</v>
      </c>
      <c r="B158" t="s">
        <v>1149</v>
      </c>
      <c r="C158" t="s">
        <v>922</v>
      </c>
      <c r="D158" t="s">
        <v>1157</v>
      </c>
    </row>
    <row r="159" spans="1:4">
      <c r="A159">
        <v>158</v>
      </c>
      <c r="B159" t="s">
        <v>1149</v>
      </c>
      <c r="C159" t="s">
        <v>1149</v>
      </c>
      <c r="D159" t="s">
        <v>1150</v>
      </c>
    </row>
    <row r="160" spans="1:4">
      <c r="A160">
        <v>159</v>
      </c>
      <c r="B160" t="s">
        <v>1149</v>
      </c>
      <c r="C160" t="s">
        <v>1158</v>
      </c>
      <c r="D160" t="s">
        <v>1159</v>
      </c>
    </row>
    <row r="161" spans="1:4">
      <c r="A161">
        <v>160</v>
      </c>
      <c r="B161" t="s">
        <v>1149</v>
      </c>
      <c r="C161" t="s">
        <v>1160</v>
      </c>
      <c r="D161" t="s">
        <v>1161</v>
      </c>
    </row>
    <row r="162" spans="1:4">
      <c r="A162">
        <v>161</v>
      </c>
      <c r="B162" t="s">
        <v>1149</v>
      </c>
      <c r="C162" t="s">
        <v>1162</v>
      </c>
      <c r="D162" t="s">
        <v>1163</v>
      </c>
    </row>
    <row r="163" spans="1:4">
      <c r="A163">
        <v>162</v>
      </c>
      <c r="B163" t="s">
        <v>1149</v>
      </c>
      <c r="C163" t="s">
        <v>1164</v>
      </c>
      <c r="D163" t="s">
        <v>1165</v>
      </c>
    </row>
    <row r="164" spans="1:4">
      <c r="A164">
        <v>163</v>
      </c>
      <c r="B164" t="s">
        <v>1166</v>
      </c>
      <c r="C164" t="s">
        <v>1168</v>
      </c>
      <c r="D164" t="s">
        <v>1169</v>
      </c>
    </row>
    <row r="165" spans="1:4">
      <c r="A165">
        <v>164</v>
      </c>
      <c r="B165" t="s">
        <v>1166</v>
      </c>
      <c r="C165" t="s">
        <v>1170</v>
      </c>
      <c r="D165" t="s">
        <v>1171</v>
      </c>
    </row>
    <row r="166" spans="1:4">
      <c r="A166">
        <v>165</v>
      </c>
      <c r="B166" t="s">
        <v>1166</v>
      </c>
      <c r="C166" t="s">
        <v>856</v>
      </c>
      <c r="D166" t="s">
        <v>1172</v>
      </c>
    </row>
    <row r="167" spans="1:4">
      <c r="A167">
        <v>166</v>
      </c>
      <c r="B167" t="s">
        <v>1166</v>
      </c>
      <c r="C167" t="s">
        <v>1173</v>
      </c>
      <c r="D167" t="s">
        <v>1174</v>
      </c>
    </row>
    <row r="168" spans="1:4">
      <c r="A168">
        <v>167</v>
      </c>
      <c r="B168" t="s">
        <v>1166</v>
      </c>
      <c r="C168" t="s">
        <v>1175</v>
      </c>
      <c r="D168" t="s">
        <v>1176</v>
      </c>
    </row>
    <row r="169" spans="1:4">
      <c r="A169">
        <v>168</v>
      </c>
      <c r="B169" t="s">
        <v>1166</v>
      </c>
      <c r="C169" t="s">
        <v>1177</v>
      </c>
      <c r="D169" t="s">
        <v>1178</v>
      </c>
    </row>
    <row r="170" spans="1:4">
      <c r="A170">
        <v>169</v>
      </c>
      <c r="B170" t="s">
        <v>1166</v>
      </c>
      <c r="C170" t="s">
        <v>1179</v>
      </c>
      <c r="D170" t="s">
        <v>1180</v>
      </c>
    </row>
    <row r="171" spans="1:4">
      <c r="A171">
        <v>170</v>
      </c>
      <c r="B171" t="s">
        <v>1166</v>
      </c>
      <c r="C171" t="s">
        <v>1166</v>
      </c>
      <c r="D171" t="s">
        <v>1167</v>
      </c>
    </row>
    <row r="172" spans="1:4">
      <c r="A172">
        <v>171</v>
      </c>
      <c r="B172" t="s">
        <v>1166</v>
      </c>
      <c r="C172" t="s">
        <v>1181</v>
      </c>
      <c r="D172" t="s">
        <v>1182</v>
      </c>
    </row>
    <row r="173" spans="1:4">
      <c r="A173">
        <v>172</v>
      </c>
      <c r="B173" t="s">
        <v>1166</v>
      </c>
      <c r="C173" t="s">
        <v>1183</v>
      </c>
      <c r="D173" t="s">
        <v>1184</v>
      </c>
    </row>
    <row r="174" spans="1:4">
      <c r="A174">
        <v>173</v>
      </c>
      <c r="B174" t="s">
        <v>1166</v>
      </c>
      <c r="C174" t="s">
        <v>1185</v>
      </c>
      <c r="D174" t="s">
        <v>1186</v>
      </c>
    </row>
    <row r="175" spans="1:4">
      <c r="A175">
        <v>174</v>
      </c>
      <c r="B175" t="s">
        <v>1187</v>
      </c>
      <c r="C175" t="s">
        <v>1168</v>
      </c>
      <c r="D175" t="s">
        <v>1189</v>
      </c>
    </row>
    <row r="176" spans="1:4">
      <c r="A176">
        <v>175</v>
      </c>
      <c r="B176" t="s">
        <v>1187</v>
      </c>
      <c r="C176" t="s">
        <v>1190</v>
      </c>
      <c r="D176" t="s">
        <v>1191</v>
      </c>
    </row>
    <row r="177" spans="1:4">
      <c r="A177">
        <v>176</v>
      </c>
      <c r="B177" t="s">
        <v>1187</v>
      </c>
      <c r="C177" t="s">
        <v>1192</v>
      </c>
      <c r="D177" t="s">
        <v>1193</v>
      </c>
    </row>
    <row r="178" spans="1:4">
      <c r="A178">
        <v>177</v>
      </c>
      <c r="B178" t="s">
        <v>1187</v>
      </c>
      <c r="C178" t="s">
        <v>1194</v>
      </c>
      <c r="D178" t="s">
        <v>1195</v>
      </c>
    </row>
    <row r="179" spans="1:4">
      <c r="A179">
        <v>178</v>
      </c>
      <c r="B179" t="s">
        <v>1187</v>
      </c>
      <c r="C179" t="s">
        <v>1196</v>
      </c>
      <c r="D179" t="s">
        <v>1197</v>
      </c>
    </row>
    <row r="180" spans="1:4">
      <c r="A180">
        <v>179</v>
      </c>
      <c r="B180" t="s">
        <v>1187</v>
      </c>
      <c r="C180" t="s">
        <v>1198</v>
      </c>
      <c r="D180" t="s">
        <v>1199</v>
      </c>
    </row>
    <row r="181" spans="1:4">
      <c r="A181">
        <v>180</v>
      </c>
      <c r="B181" t="s">
        <v>1187</v>
      </c>
      <c r="C181" t="s">
        <v>1187</v>
      </c>
      <c r="D181" t="s">
        <v>1188</v>
      </c>
    </row>
    <row r="182" spans="1:4">
      <c r="A182">
        <v>181</v>
      </c>
      <c r="B182" t="s">
        <v>1187</v>
      </c>
      <c r="C182" t="s">
        <v>1200</v>
      </c>
      <c r="D182" t="s">
        <v>1201</v>
      </c>
    </row>
    <row r="183" spans="1:4">
      <c r="A183">
        <v>182</v>
      </c>
      <c r="B183" t="s">
        <v>1202</v>
      </c>
      <c r="C183" t="s">
        <v>1204</v>
      </c>
      <c r="D183" t="s">
        <v>1205</v>
      </c>
    </row>
    <row r="184" spans="1:4">
      <c r="A184">
        <v>183</v>
      </c>
      <c r="B184" t="s">
        <v>1202</v>
      </c>
      <c r="C184" t="s">
        <v>1206</v>
      </c>
      <c r="D184" t="s">
        <v>1207</v>
      </c>
    </row>
    <row r="185" spans="1:4">
      <c r="A185">
        <v>184</v>
      </c>
      <c r="B185" t="s">
        <v>1202</v>
      </c>
      <c r="C185" t="s">
        <v>1208</v>
      </c>
      <c r="D185" t="s">
        <v>1209</v>
      </c>
    </row>
    <row r="186" spans="1:4">
      <c r="A186">
        <v>185</v>
      </c>
      <c r="B186" t="s">
        <v>1202</v>
      </c>
      <c r="C186" t="s">
        <v>1210</v>
      </c>
      <c r="D186" t="s">
        <v>1211</v>
      </c>
    </row>
    <row r="187" spans="1:4">
      <c r="A187">
        <v>186</v>
      </c>
      <c r="B187" t="s">
        <v>1202</v>
      </c>
      <c r="C187" t="s">
        <v>1212</v>
      </c>
      <c r="D187" t="s">
        <v>1213</v>
      </c>
    </row>
    <row r="188" spans="1:4">
      <c r="A188">
        <v>187</v>
      </c>
      <c r="B188" t="s">
        <v>1202</v>
      </c>
      <c r="C188" t="s">
        <v>1214</v>
      </c>
      <c r="D188" t="s">
        <v>1215</v>
      </c>
    </row>
    <row r="189" spans="1:4">
      <c r="A189">
        <v>188</v>
      </c>
      <c r="B189" t="s">
        <v>1202</v>
      </c>
      <c r="C189" t="s">
        <v>1216</v>
      </c>
      <c r="D189" t="s">
        <v>1217</v>
      </c>
    </row>
    <row r="190" spans="1:4">
      <c r="A190">
        <v>189</v>
      </c>
      <c r="B190" t="s">
        <v>1202</v>
      </c>
      <c r="C190" t="s">
        <v>1218</v>
      </c>
      <c r="D190" t="s">
        <v>1219</v>
      </c>
    </row>
    <row r="191" spans="1:4">
      <c r="A191">
        <v>190</v>
      </c>
      <c r="B191" t="s">
        <v>1202</v>
      </c>
      <c r="C191" t="s">
        <v>980</v>
      </c>
      <c r="D191" t="s">
        <v>1220</v>
      </c>
    </row>
    <row r="192" spans="1:4">
      <c r="A192">
        <v>191</v>
      </c>
      <c r="B192" t="s">
        <v>1202</v>
      </c>
      <c r="C192" t="s">
        <v>1221</v>
      </c>
      <c r="D192" t="s">
        <v>1222</v>
      </c>
    </row>
    <row r="193" spans="1:4">
      <c r="A193">
        <v>192</v>
      </c>
      <c r="B193" t="s">
        <v>1202</v>
      </c>
      <c r="C193" t="s">
        <v>1223</v>
      </c>
      <c r="D193" t="s">
        <v>1224</v>
      </c>
    </row>
    <row r="194" spans="1:4">
      <c r="A194">
        <v>193</v>
      </c>
      <c r="B194" t="s">
        <v>1202</v>
      </c>
      <c r="C194" t="s">
        <v>1225</v>
      </c>
      <c r="D194" t="s">
        <v>1226</v>
      </c>
    </row>
    <row r="195" spans="1:4">
      <c r="A195">
        <v>194</v>
      </c>
      <c r="B195" t="s">
        <v>1202</v>
      </c>
      <c r="C195" t="s">
        <v>1227</v>
      </c>
      <c r="D195" t="s">
        <v>1228</v>
      </c>
    </row>
    <row r="196" spans="1:4">
      <c r="A196">
        <v>195</v>
      </c>
      <c r="B196" t="s">
        <v>1202</v>
      </c>
      <c r="C196" t="s">
        <v>1229</v>
      </c>
      <c r="D196" t="s">
        <v>1230</v>
      </c>
    </row>
    <row r="197" spans="1:4">
      <c r="A197">
        <v>196</v>
      </c>
      <c r="B197" t="s">
        <v>1202</v>
      </c>
      <c r="C197" t="s">
        <v>1231</v>
      </c>
      <c r="D197" t="s">
        <v>1232</v>
      </c>
    </row>
    <row r="198" spans="1:4">
      <c r="A198">
        <v>197</v>
      </c>
      <c r="B198" t="s">
        <v>1202</v>
      </c>
      <c r="C198" t="s">
        <v>1233</v>
      </c>
      <c r="D198" t="s">
        <v>1234</v>
      </c>
    </row>
    <row r="199" spans="1:4">
      <c r="A199">
        <v>198</v>
      </c>
      <c r="B199" t="s">
        <v>1202</v>
      </c>
      <c r="C199" t="s">
        <v>1235</v>
      </c>
      <c r="D199" t="s">
        <v>1236</v>
      </c>
    </row>
    <row r="200" spans="1:4">
      <c r="A200">
        <v>199</v>
      </c>
      <c r="B200" t="s">
        <v>1202</v>
      </c>
      <c r="C200" t="s">
        <v>1237</v>
      </c>
      <c r="D200" t="s">
        <v>1238</v>
      </c>
    </row>
    <row r="201" spans="1:4">
      <c r="A201">
        <v>200</v>
      </c>
      <c r="B201" t="s">
        <v>1202</v>
      </c>
      <c r="C201" t="s">
        <v>1239</v>
      </c>
      <c r="D201" t="s">
        <v>1240</v>
      </c>
    </row>
    <row r="202" spans="1:4">
      <c r="A202">
        <v>201</v>
      </c>
      <c r="B202" t="s">
        <v>1202</v>
      </c>
      <c r="C202" t="s">
        <v>1241</v>
      </c>
      <c r="D202" t="s">
        <v>1242</v>
      </c>
    </row>
    <row r="203" spans="1:4">
      <c r="A203">
        <v>202</v>
      </c>
      <c r="B203" t="s">
        <v>1202</v>
      </c>
      <c r="C203" t="s">
        <v>1202</v>
      </c>
      <c r="D203" t="s">
        <v>1203</v>
      </c>
    </row>
    <row r="204" spans="1:4">
      <c r="A204">
        <v>203</v>
      </c>
      <c r="B204" t="s">
        <v>1202</v>
      </c>
      <c r="C204" t="s">
        <v>1243</v>
      </c>
      <c r="D204" t="s">
        <v>1244</v>
      </c>
    </row>
    <row r="205" spans="1:4">
      <c r="A205">
        <v>204</v>
      </c>
      <c r="B205" t="s">
        <v>1202</v>
      </c>
      <c r="C205" t="s">
        <v>1245</v>
      </c>
      <c r="D205" t="s">
        <v>1246</v>
      </c>
    </row>
    <row r="206" spans="1:4">
      <c r="A206">
        <v>205</v>
      </c>
      <c r="B206" t="s">
        <v>1247</v>
      </c>
      <c r="C206" t="s">
        <v>1249</v>
      </c>
      <c r="D206" t="s">
        <v>1250</v>
      </c>
    </row>
    <row r="207" spans="1:4">
      <c r="A207">
        <v>206</v>
      </c>
      <c r="B207" t="s">
        <v>1247</v>
      </c>
      <c r="C207" t="s">
        <v>1251</v>
      </c>
      <c r="D207" t="s">
        <v>1252</v>
      </c>
    </row>
    <row r="208" spans="1:4">
      <c r="A208">
        <v>207</v>
      </c>
      <c r="B208" t="s">
        <v>1247</v>
      </c>
      <c r="C208" t="s">
        <v>1253</v>
      </c>
      <c r="D208" t="s">
        <v>1254</v>
      </c>
    </row>
    <row r="209" spans="1:4">
      <c r="A209">
        <v>208</v>
      </c>
      <c r="B209" t="s">
        <v>1247</v>
      </c>
      <c r="C209" t="s">
        <v>1255</v>
      </c>
      <c r="D209" t="s">
        <v>1256</v>
      </c>
    </row>
    <row r="210" spans="1:4">
      <c r="A210">
        <v>209</v>
      </c>
      <c r="B210" t="s">
        <v>1247</v>
      </c>
      <c r="C210" t="s">
        <v>1257</v>
      </c>
      <c r="D210" t="s">
        <v>1258</v>
      </c>
    </row>
    <row r="211" spans="1:4">
      <c r="A211">
        <v>210</v>
      </c>
      <c r="B211" t="s">
        <v>1247</v>
      </c>
      <c r="C211" t="s">
        <v>1259</v>
      </c>
      <c r="D211" t="s">
        <v>1260</v>
      </c>
    </row>
    <row r="212" spans="1:4">
      <c r="A212">
        <v>211</v>
      </c>
      <c r="B212" t="s">
        <v>1247</v>
      </c>
      <c r="C212" t="s">
        <v>1261</v>
      </c>
      <c r="D212" t="s">
        <v>1262</v>
      </c>
    </row>
    <row r="213" spans="1:4">
      <c r="A213">
        <v>212</v>
      </c>
      <c r="B213" t="s">
        <v>1247</v>
      </c>
      <c r="C213" t="s">
        <v>1263</v>
      </c>
      <c r="D213" t="s">
        <v>1264</v>
      </c>
    </row>
    <row r="214" spans="1:4">
      <c r="A214">
        <v>213</v>
      </c>
      <c r="B214" t="s">
        <v>1247</v>
      </c>
      <c r="C214" t="s">
        <v>1265</v>
      </c>
      <c r="D214" t="s">
        <v>1266</v>
      </c>
    </row>
    <row r="215" spans="1:4">
      <c r="A215">
        <v>214</v>
      </c>
      <c r="B215" t="s">
        <v>1247</v>
      </c>
      <c r="C215" t="s">
        <v>1267</v>
      </c>
      <c r="D215" t="s">
        <v>1268</v>
      </c>
    </row>
    <row r="216" spans="1:4">
      <c r="A216">
        <v>215</v>
      </c>
      <c r="B216" t="s">
        <v>1247</v>
      </c>
      <c r="C216" t="s">
        <v>1269</v>
      </c>
      <c r="D216" t="s">
        <v>1270</v>
      </c>
    </row>
    <row r="217" spans="1:4">
      <c r="A217">
        <v>216</v>
      </c>
      <c r="B217" t="s">
        <v>1247</v>
      </c>
      <c r="C217" t="s">
        <v>1271</v>
      </c>
      <c r="D217" t="s">
        <v>1272</v>
      </c>
    </row>
    <row r="218" spans="1:4">
      <c r="A218">
        <v>217</v>
      </c>
      <c r="B218" t="s">
        <v>1247</v>
      </c>
      <c r="C218" t="s">
        <v>1273</v>
      </c>
      <c r="D218" t="s">
        <v>1274</v>
      </c>
    </row>
    <row r="219" spans="1:4">
      <c r="A219">
        <v>218</v>
      </c>
      <c r="B219" t="s">
        <v>1247</v>
      </c>
      <c r="C219" t="s">
        <v>1275</v>
      </c>
      <c r="D219" t="s">
        <v>1276</v>
      </c>
    </row>
    <row r="220" spans="1:4">
      <c r="A220">
        <v>219</v>
      </c>
      <c r="B220" t="s">
        <v>1247</v>
      </c>
      <c r="C220" t="s">
        <v>1277</v>
      </c>
      <c r="D220" t="s">
        <v>1278</v>
      </c>
    </row>
    <row r="221" spans="1:4">
      <c r="A221">
        <v>220</v>
      </c>
      <c r="B221" t="s">
        <v>1247</v>
      </c>
      <c r="C221" t="s">
        <v>1279</v>
      </c>
      <c r="D221" t="s">
        <v>1280</v>
      </c>
    </row>
    <row r="222" spans="1:4">
      <c r="A222">
        <v>221</v>
      </c>
      <c r="B222" t="s">
        <v>1247</v>
      </c>
      <c r="C222" t="s">
        <v>1247</v>
      </c>
      <c r="D222" t="s">
        <v>1248</v>
      </c>
    </row>
    <row r="223" spans="1:4">
      <c r="A223">
        <v>222</v>
      </c>
      <c r="B223" t="s">
        <v>1247</v>
      </c>
      <c r="C223" t="s">
        <v>1281</v>
      </c>
      <c r="D223" t="s">
        <v>1282</v>
      </c>
    </row>
    <row r="224" spans="1:4">
      <c r="A224">
        <v>223</v>
      </c>
      <c r="B224" t="s">
        <v>1247</v>
      </c>
      <c r="C224" t="s">
        <v>1283</v>
      </c>
      <c r="D224" t="s">
        <v>1284</v>
      </c>
    </row>
    <row r="225" spans="1:4">
      <c r="A225">
        <v>224</v>
      </c>
      <c r="B225" t="s">
        <v>1247</v>
      </c>
      <c r="C225" t="s">
        <v>1285</v>
      </c>
      <c r="D225" t="s">
        <v>1286</v>
      </c>
    </row>
    <row r="226" spans="1:4">
      <c r="A226">
        <v>225</v>
      </c>
      <c r="B226" t="s">
        <v>1247</v>
      </c>
      <c r="C226" t="s">
        <v>1287</v>
      </c>
      <c r="D226" t="s">
        <v>1288</v>
      </c>
    </row>
    <row r="227" spans="1:4">
      <c r="A227">
        <v>226</v>
      </c>
      <c r="B227" t="s">
        <v>1289</v>
      </c>
      <c r="C227" t="s">
        <v>1291</v>
      </c>
      <c r="D227" t="s">
        <v>1292</v>
      </c>
    </row>
    <row r="228" spans="1:4">
      <c r="A228">
        <v>227</v>
      </c>
      <c r="B228" t="s">
        <v>1289</v>
      </c>
      <c r="C228" t="s">
        <v>1293</v>
      </c>
      <c r="D228" t="s">
        <v>1294</v>
      </c>
    </row>
    <row r="229" spans="1:4">
      <c r="A229">
        <v>228</v>
      </c>
      <c r="B229" t="s">
        <v>1289</v>
      </c>
      <c r="C229" t="s">
        <v>1295</v>
      </c>
      <c r="D229" t="s">
        <v>1296</v>
      </c>
    </row>
    <row r="230" spans="1:4">
      <c r="A230">
        <v>229</v>
      </c>
      <c r="B230" t="s">
        <v>1289</v>
      </c>
      <c r="C230" t="s">
        <v>872</v>
      </c>
      <c r="D230" t="s">
        <v>1297</v>
      </c>
    </row>
    <row r="231" spans="1:4">
      <c r="A231">
        <v>230</v>
      </c>
      <c r="B231" t="s">
        <v>1289</v>
      </c>
      <c r="C231" t="s">
        <v>1298</v>
      </c>
      <c r="D231" t="s">
        <v>1299</v>
      </c>
    </row>
    <row r="232" spans="1:4">
      <c r="A232">
        <v>231</v>
      </c>
      <c r="B232" t="s">
        <v>1289</v>
      </c>
      <c r="C232" t="s">
        <v>1300</v>
      </c>
      <c r="D232" t="s">
        <v>1301</v>
      </c>
    </row>
    <row r="233" spans="1:4">
      <c r="A233">
        <v>232</v>
      </c>
      <c r="B233" t="s">
        <v>1289</v>
      </c>
      <c r="C233" t="s">
        <v>1302</v>
      </c>
      <c r="D233" t="s">
        <v>1303</v>
      </c>
    </row>
    <row r="234" spans="1:4">
      <c r="A234">
        <v>233</v>
      </c>
      <c r="B234" t="s">
        <v>1289</v>
      </c>
      <c r="C234" t="s">
        <v>1304</v>
      </c>
      <c r="D234" t="s">
        <v>1305</v>
      </c>
    </row>
    <row r="235" spans="1:4">
      <c r="A235">
        <v>234</v>
      </c>
      <c r="B235" t="s">
        <v>1289</v>
      </c>
      <c r="C235" t="s">
        <v>1306</v>
      </c>
      <c r="D235" t="s">
        <v>1307</v>
      </c>
    </row>
    <row r="236" spans="1:4">
      <c r="A236">
        <v>235</v>
      </c>
      <c r="B236" t="s">
        <v>1289</v>
      </c>
      <c r="C236" t="s">
        <v>1308</v>
      </c>
      <c r="D236" t="s">
        <v>1309</v>
      </c>
    </row>
    <row r="237" spans="1:4">
      <c r="A237">
        <v>236</v>
      </c>
      <c r="B237" t="s">
        <v>1289</v>
      </c>
      <c r="C237" t="s">
        <v>1289</v>
      </c>
      <c r="D237" t="s">
        <v>1290</v>
      </c>
    </row>
    <row r="238" spans="1:4">
      <c r="A238">
        <v>237</v>
      </c>
      <c r="B238" t="s">
        <v>1289</v>
      </c>
      <c r="C238" t="s">
        <v>1310</v>
      </c>
      <c r="D238" t="s">
        <v>1311</v>
      </c>
    </row>
    <row r="239" spans="1:4">
      <c r="A239">
        <v>238</v>
      </c>
      <c r="B239" t="s">
        <v>1289</v>
      </c>
      <c r="C239" t="s">
        <v>1312</v>
      </c>
      <c r="D239" t="s">
        <v>1313</v>
      </c>
    </row>
    <row r="240" spans="1:4">
      <c r="A240">
        <v>239</v>
      </c>
      <c r="B240" t="s">
        <v>1289</v>
      </c>
      <c r="C240" t="s">
        <v>1314</v>
      </c>
      <c r="D240" t="s">
        <v>1315</v>
      </c>
    </row>
    <row r="241" spans="1:4">
      <c r="A241">
        <v>240</v>
      </c>
      <c r="B241" t="s">
        <v>1316</v>
      </c>
      <c r="C241" t="s">
        <v>1318</v>
      </c>
      <c r="D241" t="s">
        <v>1319</v>
      </c>
    </row>
    <row r="242" spans="1:4">
      <c r="A242">
        <v>241</v>
      </c>
      <c r="B242" t="s">
        <v>1316</v>
      </c>
      <c r="C242" t="s">
        <v>1320</v>
      </c>
      <c r="D242" t="s">
        <v>1321</v>
      </c>
    </row>
    <row r="243" spans="1:4">
      <c r="A243">
        <v>242</v>
      </c>
      <c r="B243" t="s">
        <v>1316</v>
      </c>
      <c r="C243" t="s">
        <v>1322</v>
      </c>
      <c r="D243" t="s">
        <v>1323</v>
      </c>
    </row>
    <row r="244" spans="1:4">
      <c r="A244">
        <v>243</v>
      </c>
      <c r="B244" t="s">
        <v>1316</v>
      </c>
      <c r="C244" t="s">
        <v>1324</v>
      </c>
      <c r="D244" t="s">
        <v>1325</v>
      </c>
    </row>
    <row r="245" spans="1:4">
      <c r="A245">
        <v>244</v>
      </c>
      <c r="B245" t="s">
        <v>1316</v>
      </c>
      <c r="C245" t="s">
        <v>1326</v>
      </c>
      <c r="D245" t="s">
        <v>1327</v>
      </c>
    </row>
    <row r="246" spans="1:4">
      <c r="A246">
        <v>245</v>
      </c>
      <c r="B246" t="s">
        <v>1316</v>
      </c>
      <c r="C246" t="s">
        <v>1328</v>
      </c>
      <c r="D246" t="s">
        <v>1329</v>
      </c>
    </row>
    <row r="247" spans="1:4">
      <c r="A247">
        <v>246</v>
      </c>
      <c r="B247" t="s">
        <v>1316</v>
      </c>
      <c r="C247" t="s">
        <v>1330</v>
      </c>
      <c r="D247" t="s">
        <v>1331</v>
      </c>
    </row>
    <row r="248" spans="1:4">
      <c r="A248">
        <v>247</v>
      </c>
      <c r="B248" t="s">
        <v>1316</v>
      </c>
      <c r="C248" t="s">
        <v>1332</v>
      </c>
      <c r="D248" t="s">
        <v>1333</v>
      </c>
    </row>
    <row r="249" spans="1:4">
      <c r="A249">
        <v>248</v>
      </c>
      <c r="B249" t="s">
        <v>1316</v>
      </c>
      <c r="C249" t="s">
        <v>1334</v>
      </c>
      <c r="D249" t="s">
        <v>1335</v>
      </c>
    </row>
    <row r="250" spans="1:4">
      <c r="A250">
        <v>249</v>
      </c>
      <c r="B250" t="s">
        <v>1316</v>
      </c>
      <c r="C250" t="s">
        <v>1336</v>
      </c>
      <c r="D250" t="s">
        <v>1337</v>
      </c>
    </row>
    <row r="251" spans="1:4">
      <c r="A251">
        <v>250</v>
      </c>
      <c r="B251" t="s">
        <v>1316</v>
      </c>
      <c r="C251" t="s">
        <v>1338</v>
      </c>
      <c r="D251" t="s">
        <v>1339</v>
      </c>
    </row>
    <row r="252" spans="1:4">
      <c r="A252">
        <v>251</v>
      </c>
      <c r="B252" t="s">
        <v>1316</v>
      </c>
      <c r="C252" t="s">
        <v>1340</v>
      </c>
      <c r="D252" t="s">
        <v>1341</v>
      </c>
    </row>
    <row r="253" spans="1:4">
      <c r="A253">
        <v>252</v>
      </c>
      <c r="B253" t="s">
        <v>1316</v>
      </c>
      <c r="C253" t="s">
        <v>1316</v>
      </c>
      <c r="D253" t="s">
        <v>1317</v>
      </c>
    </row>
    <row r="254" spans="1:4">
      <c r="A254">
        <v>253</v>
      </c>
      <c r="B254" t="s">
        <v>1316</v>
      </c>
      <c r="C254" t="s">
        <v>1342</v>
      </c>
      <c r="D254" t="s">
        <v>1343</v>
      </c>
    </row>
    <row r="255" spans="1:4">
      <c r="A255">
        <v>254</v>
      </c>
      <c r="B255" t="s">
        <v>1316</v>
      </c>
      <c r="C255" t="s">
        <v>1344</v>
      </c>
      <c r="D255" t="s">
        <v>1345</v>
      </c>
    </row>
    <row r="256" spans="1:4">
      <c r="A256">
        <v>255</v>
      </c>
      <c r="B256" t="s">
        <v>1346</v>
      </c>
      <c r="C256" t="s">
        <v>1348</v>
      </c>
      <c r="D256" t="s">
        <v>1349</v>
      </c>
    </row>
    <row r="257" spans="1:4">
      <c r="A257">
        <v>256</v>
      </c>
      <c r="B257" t="s">
        <v>1346</v>
      </c>
      <c r="C257" t="s">
        <v>1350</v>
      </c>
      <c r="D257" t="s">
        <v>1351</v>
      </c>
    </row>
    <row r="258" spans="1:4">
      <c r="A258">
        <v>257</v>
      </c>
      <c r="B258" t="s">
        <v>1346</v>
      </c>
      <c r="C258" t="s">
        <v>1352</v>
      </c>
      <c r="D258" t="s">
        <v>1353</v>
      </c>
    </row>
    <row r="259" spans="1:4">
      <c r="A259">
        <v>258</v>
      </c>
      <c r="B259" t="s">
        <v>1346</v>
      </c>
      <c r="C259" t="s">
        <v>1354</v>
      </c>
      <c r="D259" t="s">
        <v>1355</v>
      </c>
    </row>
    <row r="260" spans="1:4">
      <c r="A260">
        <v>259</v>
      </c>
      <c r="B260" t="s">
        <v>1346</v>
      </c>
      <c r="C260" t="s">
        <v>1356</v>
      </c>
      <c r="D260" t="s">
        <v>1357</v>
      </c>
    </row>
    <row r="261" spans="1:4">
      <c r="A261">
        <v>260</v>
      </c>
      <c r="B261" t="s">
        <v>1346</v>
      </c>
      <c r="C261" t="s">
        <v>1358</v>
      </c>
      <c r="D261" t="s">
        <v>1359</v>
      </c>
    </row>
    <row r="262" spans="1:4">
      <c r="A262">
        <v>261</v>
      </c>
      <c r="B262" t="s">
        <v>1346</v>
      </c>
      <c r="C262" t="s">
        <v>1360</v>
      </c>
      <c r="D262" t="s">
        <v>1361</v>
      </c>
    </row>
    <row r="263" spans="1:4">
      <c r="A263">
        <v>262</v>
      </c>
      <c r="B263" t="s">
        <v>1346</v>
      </c>
      <c r="C263" t="s">
        <v>1362</v>
      </c>
      <c r="D263" t="s">
        <v>1363</v>
      </c>
    </row>
    <row r="264" spans="1:4">
      <c r="A264">
        <v>263</v>
      </c>
      <c r="B264" t="s">
        <v>1346</v>
      </c>
      <c r="C264" t="s">
        <v>1364</v>
      </c>
      <c r="D264" t="s">
        <v>1365</v>
      </c>
    </row>
    <row r="265" spans="1:4">
      <c r="A265">
        <v>264</v>
      </c>
      <c r="B265" t="s">
        <v>1346</v>
      </c>
      <c r="C265" t="s">
        <v>1346</v>
      </c>
      <c r="D265" t="s">
        <v>1347</v>
      </c>
    </row>
    <row r="266" spans="1:4">
      <c r="A266">
        <v>265</v>
      </c>
      <c r="B266" t="s">
        <v>1346</v>
      </c>
      <c r="C266" t="s">
        <v>1366</v>
      </c>
      <c r="D266" t="s">
        <v>1367</v>
      </c>
    </row>
    <row r="267" spans="1:4">
      <c r="A267">
        <v>266</v>
      </c>
      <c r="B267" t="s">
        <v>1368</v>
      </c>
      <c r="C267" t="s">
        <v>1370</v>
      </c>
      <c r="D267" t="s">
        <v>1371</v>
      </c>
    </row>
    <row r="268" spans="1:4">
      <c r="A268">
        <v>267</v>
      </c>
      <c r="B268" t="s">
        <v>1368</v>
      </c>
      <c r="C268" t="s">
        <v>1372</v>
      </c>
      <c r="D268" t="s">
        <v>1373</v>
      </c>
    </row>
    <row r="269" spans="1:4">
      <c r="A269">
        <v>268</v>
      </c>
      <c r="B269" t="s">
        <v>1368</v>
      </c>
      <c r="C269" t="s">
        <v>1374</v>
      </c>
      <c r="D269" t="s">
        <v>1375</v>
      </c>
    </row>
    <row r="270" spans="1:4">
      <c r="A270">
        <v>269</v>
      </c>
      <c r="B270" t="s">
        <v>1368</v>
      </c>
      <c r="C270" t="s">
        <v>1376</v>
      </c>
      <c r="D270" t="s">
        <v>1377</v>
      </c>
    </row>
    <row r="271" spans="1:4">
      <c r="A271">
        <v>270</v>
      </c>
      <c r="B271" t="s">
        <v>1368</v>
      </c>
      <c r="C271" t="s">
        <v>872</v>
      </c>
      <c r="D271" t="s">
        <v>1378</v>
      </c>
    </row>
    <row r="272" spans="1:4">
      <c r="A272">
        <v>271</v>
      </c>
      <c r="B272" t="s">
        <v>1368</v>
      </c>
      <c r="C272" t="s">
        <v>1379</v>
      </c>
      <c r="D272" t="s">
        <v>1380</v>
      </c>
    </row>
    <row r="273" spans="1:4">
      <c r="A273">
        <v>272</v>
      </c>
      <c r="B273" t="s">
        <v>1368</v>
      </c>
      <c r="C273" t="s">
        <v>1381</v>
      </c>
      <c r="D273" t="s">
        <v>1382</v>
      </c>
    </row>
    <row r="274" spans="1:4">
      <c r="A274">
        <v>273</v>
      </c>
      <c r="B274" t="s">
        <v>1368</v>
      </c>
      <c r="C274" t="s">
        <v>1383</v>
      </c>
      <c r="D274" t="s">
        <v>1384</v>
      </c>
    </row>
    <row r="275" spans="1:4">
      <c r="A275">
        <v>274</v>
      </c>
      <c r="B275" t="s">
        <v>1368</v>
      </c>
      <c r="C275" t="s">
        <v>1385</v>
      </c>
      <c r="D275" t="s">
        <v>1386</v>
      </c>
    </row>
    <row r="276" spans="1:4">
      <c r="A276">
        <v>275</v>
      </c>
      <c r="B276" t="s">
        <v>1368</v>
      </c>
      <c r="C276" t="s">
        <v>1387</v>
      </c>
      <c r="D276" t="s">
        <v>1388</v>
      </c>
    </row>
    <row r="277" spans="1:4">
      <c r="A277">
        <v>276</v>
      </c>
      <c r="B277" t="s">
        <v>1368</v>
      </c>
      <c r="C277" t="s">
        <v>1389</v>
      </c>
      <c r="D277" t="s">
        <v>1390</v>
      </c>
    </row>
    <row r="278" spans="1:4">
      <c r="A278">
        <v>277</v>
      </c>
      <c r="B278" t="s">
        <v>1368</v>
      </c>
      <c r="C278" t="s">
        <v>1391</v>
      </c>
      <c r="D278" t="s">
        <v>1392</v>
      </c>
    </row>
    <row r="279" spans="1:4">
      <c r="A279">
        <v>278</v>
      </c>
      <c r="B279" t="s">
        <v>1368</v>
      </c>
      <c r="C279" t="s">
        <v>1393</v>
      </c>
      <c r="D279" t="s">
        <v>1394</v>
      </c>
    </row>
    <row r="280" spans="1:4">
      <c r="A280">
        <v>279</v>
      </c>
      <c r="B280" t="s">
        <v>1368</v>
      </c>
      <c r="C280" t="s">
        <v>1395</v>
      </c>
      <c r="D280" t="s">
        <v>1396</v>
      </c>
    </row>
    <row r="281" spans="1:4">
      <c r="A281">
        <v>280</v>
      </c>
      <c r="B281" t="s">
        <v>1368</v>
      </c>
      <c r="C281" t="s">
        <v>1397</v>
      </c>
      <c r="D281" t="s">
        <v>1398</v>
      </c>
    </row>
    <row r="282" spans="1:4">
      <c r="A282">
        <v>281</v>
      </c>
      <c r="B282" t="s">
        <v>1368</v>
      </c>
      <c r="C282" t="s">
        <v>1368</v>
      </c>
      <c r="D282" t="s">
        <v>1369</v>
      </c>
    </row>
    <row r="283" spans="1:4">
      <c r="A283">
        <v>282</v>
      </c>
      <c r="B283" t="s">
        <v>1399</v>
      </c>
      <c r="C283" t="s">
        <v>1401</v>
      </c>
      <c r="D283" t="s">
        <v>1402</v>
      </c>
    </row>
    <row r="284" spans="1:4">
      <c r="A284">
        <v>283</v>
      </c>
      <c r="B284" t="s">
        <v>1399</v>
      </c>
      <c r="C284" t="s">
        <v>1403</v>
      </c>
      <c r="D284" t="s">
        <v>1404</v>
      </c>
    </row>
    <row r="285" spans="1:4">
      <c r="A285">
        <v>284</v>
      </c>
      <c r="B285" t="s">
        <v>1399</v>
      </c>
      <c r="C285" t="s">
        <v>940</v>
      </c>
      <c r="D285" t="s">
        <v>1405</v>
      </c>
    </row>
    <row r="286" spans="1:4">
      <c r="A286">
        <v>285</v>
      </c>
      <c r="B286" t="s">
        <v>1399</v>
      </c>
      <c r="C286" t="s">
        <v>1406</v>
      </c>
      <c r="D286" t="s">
        <v>1407</v>
      </c>
    </row>
    <row r="287" spans="1:4">
      <c r="A287">
        <v>286</v>
      </c>
      <c r="B287" t="s">
        <v>1399</v>
      </c>
      <c r="C287" t="s">
        <v>1408</v>
      </c>
      <c r="D287" t="s">
        <v>1409</v>
      </c>
    </row>
    <row r="288" spans="1:4">
      <c r="A288">
        <v>287</v>
      </c>
      <c r="B288" t="s">
        <v>1399</v>
      </c>
      <c r="C288" t="s">
        <v>1410</v>
      </c>
      <c r="D288" t="s">
        <v>1411</v>
      </c>
    </row>
    <row r="289" spans="1:4">
      <c r="A289">
        <v>288</v>
      </c>
      <c r="B289" t="s">
        <v>1399</v>
      </c>
      <c r="C289" t="s">
        <v>1412</v>
      </c>
      <c r="D289" t="s">
        <v>1413</v>
      </c>
    </row>
    <row r="290" spans="1:4">
      <c r="A290">
        <v>289</v>
      </c>
      <c r="B290" t="s">
        <v>1399</v>
      </c>
      <c r="C290" t="s">
        <v>1414</v>
      </c>
      <c r="D290" t="s">
        <v>1415</v>
      </c>
    </row>
    <row r="291" spans="1:4">
      <c r="A291">
        <v>290</v>
      </c>
      <c r="B291" t="s">
        <v>1399</v>
      </c>
      <c r="C291" t="s">
        <v>1198</v>
      </c>
      <c r="D291" t="s">
        <v>1416</v>
      </c>
    </row>
    <row r="292" spans="1:4">
      <c r="A292">
        <v>291</v>
      </c>
      <c r="B292" t="s">
        <v>1399</v>
      </c>
      <c r="C292" t="s">
        <v>1200</v>
      </c>
      <c r="D292" t="s">
        <v>1417</v>
      </c>
    </row>
    <row r="293" spans="1:4">
      <c r="A293">
        <v>292</v>
      </c>
      <c r="B293" t="s">
        <v>1399</v>
      </c>
      <c r="C293" t="s">
        <v>1418</v>
      </c>
      <c r="D293" t="s">
        <v>1419</v>
      </c>
    </row>
    <row r="294" spans="1:4">
      <c r="A294">
        <v>293</v>
      </c>
      <c r="B294" t="s">
        <v>1399</v>
      </c>
      <c r="C294" t="s">
        <v>1420</v>
      </c>
      <c r="D294" t="s">
        <v>1421</v>
      </c>
    </row>
    <row r="295" spans="1:4">
      <c r="A295">
        <v>294</v>
      </c>
      <c r="B295" t="s">
        <v>1399</v>
      </c>
      <c r="C295" t="s">
        <v>1422</v>
      </c>
      <c r="D295" t="s">
        <v>1423</v>
      </c>
    </row>
    <row r="296" spans="1:4">
      <c r="A296">
        <v>295</v>
      </c>
      <c r="B296" t="s">
        <v>1399</v>
      </c>
      <c r="C296" t="s">
        <v>1399</v>
      </c>
      <c r="D296" t="s">
        <v>1400</v>
      </c>
    </row>
    <row r="297" spans="1:4">
      <c r="A297">
        <v>296</v>
      </c>
      <c r="B297" t="s">
        <v>1399</v>
      </c>
      <c r="C297" t="s">
        <v>1424</v>
      </c>
      <c r="D297" t="s">
        <v>1425</v>
      </c>
    </row>
    <row r="298" spans="1:4">
      <c r="A298">
        <v>297</v>
      </c>
      <c r="B298" t="s">
        <v>1426</v>
      </c>
      <c r="C298" t="s">
        <v>1426</v>
      </c>
      <c r="D298" t="s">
        <v>1427</v>
      </c>
    </row>
    <row r="299" spans="1:4">
      <c r="A299">
        <v>298</v>
      </c>
      <c r="B299" t="s">
        <v>1428</v>
      </c>
      <c r="C299" t="s">
        <v>1428</v>
      </c>
      <c r="D299" t="s">
        <v>1429</v>
      </c>
    </row>
    <row r="300" spans="1:4">
      <c r="A300">
        <v>299</v>
      </c>
      <c r="B300" t="s">
        <v>1430</v>
      </c>
      <c r="C300" t="s">
        <v>1430</v>
      </c>
      <c r="D300" t="s">
        <v>1431</v>
      </c>
    </row>
    <row r="301" spans="1:4">
      <c r="A301">
        <v>300</v>
      </c>
      <c r="B301" t="s">
        <v>1432</v>
      </c>
      <c r="C301" t="s">
        <v>1432</v>
      </c>
      <c r="D301" t="s">
        <v>1433</v>
      </c>
    </row>
  </sheetData>
  <dataConsolidate link="1"/>
  <phoneticPr fontId="10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212"/>
  </cols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RowHeight="11.25"/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RowHeight="11.25"/>
  <sheetData/>
  <phoneticPr fontId="10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1443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85"/>
  </cols>
  <sheetData/>
  <sheetProtection formatColumns="0" formatRows="0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85"/>
    <col min="2" max="2" width="66.7109375" style="85" bestFit="1" customWidth="1"/>
    <col min="3" max="16384" width="9.140625" style="85"/>
  </cols>
  <sheetData>
    <row r="1" spans="1:3">
      <c r="A1" s="85" t="s">
        <v>97</v>
      </c>
      <c r="B1" s="85" t="s">
        <v>98</v>
      </c>
      <c r="C1" s="85" t="s">
        <v>99</v>
      </c>
    </row>
    <row r="2" spans="1:3">
      <c r="A2" s="85">
        <v>4189678</v>
      </c>
      <c r="B2" s="85" t="s">
        <v>393</v>
      </c>
      <c r="C2" s="85" t="s">
        <v>153</v>
      </c>
    </row>
    <row r="3" spans="1:3">
      <c r="A3" s="85">
        <v>4190415</v>
      </c>
      <c r="B3" s="85" t="s">
        <v>394</v>
      </c>
      <c r="C3" s="85" t="s">
        <v>153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36"/>
  <sheetViews>
    <sheetView showGridLines="0" topLeftCell="C3" zoomScaleNormal="100" workbookViewId="0">
      <selection activeCell="E22" sqref="E22:E24"/>
    </sheetView>
  </sheetViews>
  <sheetFormatPr defaultRowHeight="15"/>
  <cols>
    <col min="1" max="1" width="6.42578125" style="360" hidden="1" customWidth="1"/>
    <col min="2" max="2" width="2" style="360" hidden="1" customWidth="1"/>
    <col min="3" max="3" width="3.7109375" style="360" customWidth="1"/>
    <col min="4" max="4" width="4.28515625" style="360" customWidth="1"/>
    <col min="5" max="5" width="45" style="360" customWidth="1"/>
    <col min="6" max="6" width="6.42578125" style="360" bestFit="1" customWidth="1"/>
    <col min="7" max="7" width="4.42578125" style="360" customWidth="1"/>
    <col min="8" max="8" width="5.5703125" style="360" customWidth="1"/>
    <col min="9" max="9" width="52.85546875" style="360" customWidth="1"/>
    <col min="10" max="10" width="7" style="360" bestFit="1" customWidth="1"/>
    <col min="11" max="11" width="3.7109375" style="360" bestFit="1" customWidth="1"/>
    <col min="12" max="12" width="6.28515625" style="360" bestFit="1" customWidth="1"/>
    <col min="13" max="13" width="61" style="360" customWidth="1"/>
    <col min="14" max="15" width="9.140625" style="361"/>
    <col min="16" max="16" width="9.140625" style="362"/>
    <col min="17" max="38" width="9.140625" style="361"/>
    <col min="39" max="16384" width="9.140625" style="360"/>
  </cols>
  <sheetData>
    <row r="1" spans="1:38" hidden="1"/>
    <row r="2" spans="1:38" hidden="1"/>
    <row r="3" spans="1:38" ht="10.5" customHeight="1"/>
    <row r="4" spans="1:38" ht="19.5" customHeight="1">
      <c r="A4" s="363"/>
      <c r="B4" s="363"/>
      <c r="D4" s="476" t="str">
        <f>Титульный!E5</f>
        <v>Информация об условиях, на которых осуществляется поставка товаров (оказание услуг)</v>
      </c>
      <c r="E4" s="477"/>
      <c r="F4" s="477"/>
      <c r="G4" s="477"/>
      <c r="H4" s="477"/>
      <c r="I4" s="478"/>
      <c r="J4" s="361"/>
      <c r="K4" s="361"/>
      <c r="L4" s="361"/>
      <c r="M4" s="361"/>
    </row>
    <row r="5" spans="1:38" s="366" customFormat="1" ht="15.75">
      <c r="A5" s="363"/>
      <c r="B5" s="363"/>
      <c r="C5" s="363"/>
      <c r="D5" s="479" t="str">
        <f>IF(org=0,"Не определено",org)</f>
        <v>ТМУП "ТТС"</v>
      </c>
      <c r="E5" s="480"/>
      <c r="F5" s="480"/>
      <c r="G5" s="480"/>
      <c r="H5" s="480"/>
      <c r="I5" s="481"/>
      <c r="J5" s="364"/>
      <c r="K5" s="364"/>
      <c r="L5" s="364"/>
      <c r="M5" s="364"/>
      <c r="N5" s="364"/>
      <c r="O5" s="364"/>
      <c r="P5" s="365"/>
      <c r="Q5" s="364"/>
      <c r="R5" s="364"/>
      <c r="S5" s="364"/>
      <c r="T5" s="364"/>
      <c r="U5" s="364"/>
      <c r="V5" s="364"/>
      <c r="W5" s="364"/>
      <c r="X5" s="364"/>
      <c r="Y5" s="364"/>
      <c r="Z5" s="364"/>
      <c r="AA5" s="364"/>
      <c r="AB5" s="364"/>
      <c r="AC5" s="364"/>
      <c r="AD5" s="364"/>
      <c r="AE5" s="364"/>
      <c r="AF5" s="364"/>
      <c r="AG5" s="364"/>
      <c r="AH5" s="364"/>
      <c r="AI5" s="364"/>
      <c r="AJ5" s="364"/>
      <c r="AK5" s="364"/>
      <c r="AL5" s="364"/>
    </row>
    <row r="6" spans="1:38" s="368" customFormat="1" ht="5.25" hidden="1">
      <c r="A6" s="483"/>
      <c r="B6" s="483"/>
      <c r="C6" s="483"/>
      <c r="D6" s="483"/>
      <c r="E6" s="483"/>
      <c r="F6" s="483"/>
      <c r="G6" s="367"/>
      <c r="H6" s="367"/>
      <c r="I6" s="367"/>
      <c r="J6" s="367"/>
      <c r="K6" s="367"/>
      <c r="N6" s="369"/>
      <c r="O6" s="369"/>
      <c r="P6" s="369"/>
      <c r="Q6" s="369"/>
      <c r="R6" s="369"/>
      <c r="S6" s="369"/>
      <c r="T6" s="369"/>
      <c r="U6" s="369"/>
      <c r="V6" s="369"/>
      <c r="W6" s="369"/>
      <c r="X6" s="369"/>
      <c r="Y6" s="369"/>
      <c r="Z6" s="369"/>
      <c r="AA6" s="369"/>
      <c r="AB6" s="369"/>
      <c r="AC6" s="369"/>
      <c r="AD6" s="369"/>
      <c r="AE6" s="369"/>
      <c r="AF6" s="369"/>
      <c r="AG6" s="369"/>
      <c r="AH6" s="369"/>
      <c r="AI6" s="369"/>
      <c r="AJ6" s="369"/>
      <c r="AK6" s="369"/>
      <c r="AL6" s="369"/>
    </row>
    <row r="7" spans="1:38" s="370" customFormat="1" ht="5.25" hidden="1">
      <c r="A7" s="483"/>
      <c r="B7" s="483"/>
      <c r="C7" s="483"/>
      <c r="D7" s="483"/>
      <c r="E7" s="483"/>
      <c r="F7" s="483"/>
      <c r="N7" s="371"/>
      <c r="O7" s="371"/>
      <c r="P7" s="371"/>
      <c r="Q7" s="371"/>
      <c r="R7" s="371"/>
      <c r="S7" s="371"/>
      <c r="T7" s="371"/>
      <c r="U7" s="371"/>
      <c r="V7" s="371"/>
      <c r="W7" s="371"/>
      <c r="X7" s="371"/>
      <c r="Y7" s="371"/>
      <c r="Z7" s="371"/>
      <c r="AA7" s="371"/>
      <c r="AB7" s="371"/>
      <c r="AC7" s="371"/>
      <c r="AD7" s="371"/>
      <c r="AE7" s="371"/>
      <c r="AF7" s="371"/>
      <c r="AG7" s="371"/>
      <c r="AH7" s="371"/>
      <c r="AI7" s="371"/>
      <c r="AJ7" s="371"/>
      <c r="AK7" s="371"/>
      <c r="AL7" s="371"/>
    </row>
    <row r="8" spans="1:38" s="370" customFormat="1" ht="5.25" hidden="1">
      <c r="B8" s="459"/>
      <c r="C8" s="459"/>
      <c r="D8" s="459"/>
      <c r="E8" s="482"/>
      <c r="F8" s="482"/>
      <c r="N8" s="371"/>
      <c r="O8" s="371"/>
      <c r="P8" s="371"/>
      <c r="Q8" s="371"/>
      <c r="R8" s="371"/>
      <c r="S8" s="371"/>
      <c r="T8" s="371"/>
      <c r="U8" s="371"/>
      <c r="V8" s="371"/>
      <c r="W8" s="371"/>
      <c r="X8" s="371"/>
      <c r="Y8" s="371"/>
      <c r="Z8" s="371"/>
      <c r="AA8" s="371"/>
      <c r="AB8" s="371"/>
      <c r="AC8" s="371"/>
      <c r="AD8" s="371"/>
      <c r="AE8" s="371"/>
      <c r="AF8" s="371"/>
      <c r="AG8" s="371"/>
      <c r="AH8" s="371"/>
      <c r="AI8" s="371"/>
      <c r="AJ8" s="371"/>
      <c r="AK8" s="371"/>
      <c r="AL8" s="371"/>
    </row>
    <row r="9" spans="1:38" s="370" customFormat="1" ht="5.25" hidden="1">
      <c r="B9" s="459"/>
      <c r="C9" s="459"/>
      <c r="D9" s="459"/>
      <c r="E9" s="482"/>
      <c r="F9" s="482"/>
      <c r="N9" s="371"/>
      <c r="O9" s="371"/>
      <c r="P9" s="371"/>
      <c r="Q9" s="371"/>
      <c r="R9" s="371"/>
      <c r="S9" s="371"/>
      <c r="T9" s="371"/>
      <c r="U9" s="371"/>
      <c r="V9" s="371"/>
      <c r="W9" s="371"/>
      <c r="X9" s="371"/>
      <c r="Y9" s="371"/>
      <c r="Z9" s="371"/>
      <c r="AA9" s="371"/>
      <c r="AB9" s="371"/>
      <c r="AC9" s="371"/>
      <c r="AD9" s="371"/>
      <c r="AE9" s="371"/>
      <c r="AF9" s="371"/>
      <c r="AG9" s="371"/>
      <c r="AH9" s="371"/>
      <c r="AI9" s="371"/>
      <c r="AJ9" s="371"/>
      <c r="AK9" s="371"/>
      <c r="AL9" s="371"/>
    </row>
    <row r="10" spans="1:38" s="370" customFormat="1" ht="5.25" hidden="1">
      <c r="B10" s="459"/>
      <c r="C10" s="459"/>
      <c r="D10" s="459"/>
      <c r="E10" s="482"/>
      <c r="F10" s="482"/>
      <c r="N10" s="371"/>
      <c r="O10" s="371"/>
      <c r="P10" s="371"/>
      <c r="Q10" s="371"/>
      <c r="R10" s="371"/>
      <c r="S10" s="371"/>
      <c r="T10" s="371"/>
      <c r="U10" s="371"/>
      <c r="V10" s="371"/>
      <c r="W10" s="371"/>
      <c r="X10" s="371"/>
      <c r="Y10" s="371"/>
      <c r="Z10" s="371"/>
      <c r="AA10" s="371"/>
      <c r="AB10" s="371"/>
      <c r="AC10" s="371"/>
      <c r="AD10" s="371"/>
      <c r="AE10" s="371"/>
      <c r="AF10" s="371"/>
      <c r="AG10" s="371"/>
      <c r="AH10" s="371"/>
      <c r="AI10" s="371"/>
      <c r="AJ10" s="371"/>
      <c r="AK10" s="371"/>
      <c r="AL10" s="371"/>
    </row>
    <row r="11" spans="1:38" s="370" customFormat="1" ht="5.25" hidden="1">
      <c r="B11" s="459"/>
      <c r="C11" s="459"/>
      <c r="D11" s="459"/>
      <c r="E11" s="482"/>
      <c r="F11" s="482"/>
      <c r="N11" s="371"/>
      <c r="O11" s="371"/>
      <c r="P11" s="371"/>
      <c r="Q11" s="371"/>
      <c r="R11" s="371"/>
      <c r="S11" s="371"/>
      <c r="T11" s="371"/>
      <c r="U11" s="371"/>
      <c r="V11" s="371"/>
      <c r="W11" s="371"/>
      <c r="X11" s="371"/>
      <c r="Y11" s="371"/>
      <c r="Z11" s="371"/>
      <c r="AA11" s="371"/>
      <c r="AB11" s="371"/>
      <c r="AC11" s="371"/>
      <c r="AD11" s="371"/>
      <c r="AE11" s="371"/>
      <c r="AF11" s="371"/>
      <c r="AG11" s="371"/>
      <c r="AH11" s="371"/>
      <c r="AI11" s="371"/>
      <c r="AJ11" s="371"/>
      <c r="AK11" s="371"/>
      <c r="AL11" s="371"/>
    </row>
    <row r="12" spans="1:38" s="370" customFormat="1" ht="5.25">
      <c r="A12" s="372"/>
      <c r="B12" s="459"/>
      <c r="C12" s="459"/>
      <c r="D12" s="459"/>
      <c r="E12" s="373"/>
      <c r="F12" s="372"/>
      <c r="G12" s="373"/>
      <c r="H12" s="373"/>
      <c r="I12" s="372"/>
      <c r="J12" s="372"/>
      <c r="K12" s="373"/>
      <c r="N12" s="371"/>
      <c r="O12" s="371"/>
      <c r="P12" s="371"/>
      <c r="Q12" s="371"/>
      <c r="R12" s="371"/>
      <c r="S12" s="371"/>
      <c r="T12" s="371"/>
      <c r="U12" s="371"/>
      <c r="V12" s="371"/>
      <c r="W12" s="371"/>
      <c r="X12" s="371"/>
      <c r="Y12" s="371"/>
      <c r="Z12" s="371"/>
      <c r="AA12" s="371"/>
      <c r="AB12" s="371"/>
      <c r="AC12" s="371"/>
      <c r="AD12" s="371"/>
      <c r="AE12" s="371"/>
      <c r="AF12" s="371"/>
      <c r="AG12" s="371"/>
      <c r="AH12" s="371"/>
      <c r="AI12" s="371"/>
      <c r="AJ12" s="371"/>
      <c r="AK12" s="371"/>
      <c r="AL12" s="371"/>
    </row>
    <row r="13" spans="1:38" s="370" customFormat="1" ht="51" customHeight="1">
      <c r="B13" s="372"/>
      <c r="C13" s="372"/>
      <c r="D13" s="372"/>
      <c r="E13" s="373"/>
      <c r="F13" s="374"/>
      <c r="G13" s="372"/>
      <c r="H13" s="372"/>
      <c r="I13" s="372"/>
      <c r="J13" s="372"/>
      <c r="K13" s="373"/>
      <c r="N13" s="371"/>
      <c r="O13" s="371"/>
      <c r="P13" s="371"/>
      <c r="Q13" s="371"/>
      <c r="R13" s="371"/>
      <c r="S13" s="371"/>
      <c r="T13" s="371"/>
      <c r="U13" s="371"/>
      <c r="V13" s="371"/>
      <c r="W13" s="371"/>
      <c r="X13" s="371"/>
      <c r="Y13" s="371"/>
      <c r="Z13" s="371"/>
      <c r="AA13" s="371"/>
      <c r="AB13" s="371"/>
      <c r="AC13" s="371"/>
      <c r="AD13" s="371"/>
      <c r="AE13" s="371"/>
      <c r="AF13" s="371"/>
      <c r="AG13" s="371"/>
      <c r="AH13" s="371"/>
      <c r="AI13" s="371"/>
      <c r="AJ13" s="371"/>
      <c r="AK13" s="371"/>
      <c r="AL13" s="371"/>
    </row>
    <row r="14" spans="1:38" s="375" customFormat="1" ht="5.25" hidden="1">
      <c r="B14" s="484"/>
      <c r="C14" s="484"/>
      <c r="D14" s="484"/>
      <c r="E14" s="372"/>
      <c r="F14" s="372"/>
      <c r="G14" s="372"/>
      <c r="H14" s="372"/>
      <c r="I14" s="372"/>
      <c r="J14" s="372"/>
      <c r="K14" s="373"/>
      <c r="N14" s="371"/>
      <c r="O14" s="371"/>
      <c r="P14" s="371"/>
      <c r="Q14" s="371"/>
      <c r="R14" s="371"/>
      <c r="S14" s="371"/>
      <c r="T14" s="371"/>
      <c r="U14" s="371"/>
      <c r="V14" s="371"/>
      <c r="W14" s="371"/>
      <c r="X14" s="371"/>
      <c r="Y14" s="371"/>
      <c r="Z14" s="371"/>
      <c r="AA14" s="371"/>
      <c r="AB14" s="371"/>
      <c r="AC14" s="371"/>
      <c r="AD14" s="371"/>
      <c r="AE14" s="371"/>
      <c r="AF14" s="371"/>
      <c r="AG14" s="371"/>
      <c r="AH14" s="371"/>
      <c r="AI14" s="371"/>
      <c r="AJ14" s="371"/>
      <c r="AK14" s="371"/>
      <c r="AL14" s="371"/>
    </row>
    <row r="15" spans="1:38" ht="3" hidden="1" customHeight="1"/>
    <row r="16" spans="1:38" ht="0.2" customHeight="1"/>
    <row r="17" spans="1:38" s="366" customFormat="1" ht="0.2" customHeight="1">
      <c r="A17" s="376"/>
      <c r="B17" s="376"/>
      <c r="C17" s="376"/>
      <c r="D17" s="376"/>
      <c r="E17" s="376"/>
      <c r="F17" s="376"/>
      <c r="G17" s="376"/>
      <c r="H17" s="376"/>
      <c r="I17" s="376"/>
      <c r="J17" s="376"/>
      <c r="K17" s="376"/>
      <c r="L17" s="376"/>
      <c r="M17" s="377"/>
      <c r="N17" s="364"/>
      <c r="O17" s="364"/>
      <c r="P17" s="365"/>
      <c r="Q17" s="364"/>
      <c r="R17" s="364"/>
      <c r="S17" s="364"/>
      <c r="T17" s="364"/>
      <c r="U17" s="364"/>
      <c r="V17" s="364"/>
      <c r="W17" s="364"/>
      <c r="X17" s="364"/>
      <c r="Y17" s="364"/>
      <c r="Z17" s="364"/>
      <c r="AA17" s="364"/>
      <c r="AB17" s="364"/>
      <c r="AC17" s="364"/>
      <c r="AD17" s="364"/>
      <c r="AE17" s="364"/>
      <c r="AF17" s="364"/>
      <c r="AG17" s="364"/>
      <c r="AH17" s="364"/>
      <c r="AI17" s="364"/>
      <c r="AJ17" s="364"/>
      <c r="AK17" s="364"/>
      <c r="AL17" s="364"/>
    </row>
    <row r="18" spans="1:38" ht="23.25" customHeight="1">
      <c r="A18" s="474"/>
      <c r="B18" s="378"/>
      <c r="C18" s="378"/>
      <c r="D18" s="475" t="s">
        <v>83</v>
      </c>
      <c r="E18" s="475"/>
      <c r="F18" s="454" t="s">
        <v>277</v>
      </c>
      <c r="G18" s="454"/>
      <c r="H18" s="454"/>
      <c r="I18" s="454"/>
      <c r="J18" s="454" t="s">
        <v>326</v>
      </c>
      <c r="K18" s="454"/>
      <c r="L18" s="454"/>
      <c r="M18" s="454"/>
    </row>
    <row r="19" spans="1:38" ht="23.25" customHeight="1">
      <c r="A19" s="474"/>
      <c r="B19" s="379"/>
      <c r="C19" s="380"/>
      <c r="D19" s="381" t="s">
        <v>23</v>
      </c>
      <c r="E19" s="381" t="s">
        <v>109</v>
      </c>
      <c r="F19" s="381" t="s">
        <v>104</v>
      </c>
      <c r="G19" s="457" t="s">
        <v>23</v>
      </c>
      <c r="H19" s="458"/>
      <c r="I19" s="381" t="s">
        <v>109</v>
      </c>
      <c r="J19" s="381" t="s">
        <v>104</v>
      </c>
      <c r="K19" s="457" t="s">
        <v>23</v>
      </c>
      <c r="L19" s="458"/>
      <c r="M19" s="381" t="s">
        <v>109</v>
      </c>
    </row>
    <row r="20" spans="1:38" ht="14.25" customHeight="1">
      <c r="A20" s="382"/>
      <c r="B20" s="382"/>
      <c r="C20" s="382"/>
      <c r="D20" s="383" t="s">
        <v>24</v>
      </c>
      <c r="E20" s="383" t="s">
        <v>0</v>
      </c>
      <c r="F20" s="383" t="s">
        <v>1</v>
      </c>
      <c r="G20" s="455" t="s">
        <v>2</v>
      </c>
      <c r="H20" s="456"/>
      <c r="I20" s="383" t="s">
        <v>10</v>
      </c>
      <c r="J20" s="383" t="s">
        <v>11</v>
      </c>
      <c r="K20" s="455" t="s">
        <v>29</v>
      </c>
      <c r="L20" s="456"/>
      <c r="M20" s="383" t="s">
        <v>30</v>
      </c>
    </row>
    <row r="21" spans="1:38" hidden="1">
      <c r="A21" s="384"/>
      <c r="B21" s="385"/>
      <c r="C21" s="385"/>
      <c r="D21" s="386"/>
      <c r="E21" s="329"/>
      <c r="F21" s="387"/>
      <c r="G21" s="329"/>
      <c r="H21" s="329"/>
      <c r="I21" s="387"/>
      <c r="J21" s="387"/>
      <c r="K21" s="331"/>
      <c r="L21" s="329"/>
      <c r="M21" s="388"/>
    </row>
    <row r="22" spans="1:38" ht="45" customHeight="1">
      <c r="A22" s="346"/>
      <c r="B22" s="346"/>
      <c r="C22" s="310"/>
      <c r="D22" s="465" t="s">
        <v>24</v>
      </c>
      <c r="E22" s="460" t="s">
        <v>395</v>
      </c>
      <c r="F22" s="463" t="s">
        <v>17</v>
      </c>
      <c r="G22" s="466"/>
      <c r="H22" s="442">
        <v>1</v>
      </c>
      <c r="I22" s="468"/>
      <c r="J22" s="463" t="s">
        <v>17</v>
      </c>
      <c r="K22" s="389" t="s">
        <v>105</v>
      </c>
      <c r="L22" s="390" t="s">
        <v>24</v>
      </c>
      <c r="M22" s="391" t="s">
        <v>105</v>
      </c>
      <c r="X22" s="361">
        <v>4190064</v>
      </c>
      <c r="Y22" s="361" t="s">
        <v>106</v>
      </c>
      <c r="Z22" s="361">
        <v>1705000</v>
      </c>
    </row>
    <row r="23" spans="1:38" ht="15" hidden="1" customHeight="1">
      <c r="A23" s="346"/>
      <c r="B23" s="346"/>
      <c r="C23" s="324"/>
      <c r="D23" s="465"/>
      <c r="E23" s="461"/>
      <c r="F23" s="464"/>
      <c r="G23" s="467"/>
      <c r="H23" s="442"/>
      <c r="I23" s="469"/>
      <c r="J23" s="464"/>
      <c r="K23" s="339" t="s">
        <v>105</v>
      </c>
      <c r="L23" s="350"/>
      <c r="M23" s="392" t="s">
        <v>105</v>
      </c>
    </row>
    <row r="24" spans="1:38" ht="15" hidden="1" customHeight="1">
      <c r="A24" s="346"/>
      <c r="B24" s="346"/>
      <c r="C24" s="324"/>
      <c r="D24" s="465"/>
      <c r="E24" s="462"/>
      <c r="F24" s="464"/>
      <c r="G24" s="339"/>
      <c r="H24" s="350"/>
      <c r="I24" s="352" t="s">
        <v>105</v>
      </c>
      <c r="J24" s="350"/>
      <c r="K24" s="350" t="s">
        <v>105</v>
      </c>
      <c r="L24" s="350"/>
      <c r="M24" s="393"/>
    </row>
    <row r="25" spans="1:38" ht="45" customHeight="1">
      <c r="A25" s="346"/>
      <c r="B25" s="346"/>
      <c r="C25" s="394"/>
      <c r="D25" s="465" t="s">
        <v>0</v>
      </c>
      <c r="E25" s="460" t="s">
        <v>399</v>
      </c>
      <c r="F25" s="470" t="s">
        <v>17</v>
      </c>
      <c r="G25" s="472"/>
      <c r="H25" s="473">
        <v>1</v>
      </c>
      <c r="I25" s="468"/>
      <c r="J25" s="463" t="s">
        <v>17</v>
      </c>
      <c r="K25" s="389" t="s">
        <v>105</v>
      </c>
      <c r="L25" s="390" t="s">
        <v>24</v>
      </c>
      <c r="M25" s="391"/>
      <c r="P25" s="361"/>
      <c r="U25" s="362"/>
      <c r="X25" s="361">
        <v>4190068</v>
      </c>
      <c r="Y25" s="361" t="s">
        <v>106</v>
      </c>
      <c r="Z25" s="361">
        <v>1705000</v>
      </c>
    </row>
    <row r="26" spans="1:38" ht="15" hidden="1" customHeight="1">
      <c r="A26" s="346"/>
      <c r="B26" s="346"/>
      <c r="C26" s="324"/>
      <c r="D26" s="465"/>
      <c r="E26" s="461"/>
      <c r="F26" s="471"/>
      <c r="G26" s="472"/>
      <c r="H26" s="473"/>
      <c r="I26" s="469"/>
      <c r="J26" s="464"/>
      <c r="K26" s="339" t="s">
        <v>105</v>
      </c>
      <c r="L26" s="350"/>
      <c r="M26" s="392" t="s">
        <v>105</v>
      </c>
      <c r="P26" s="361"/>
      <c r="U26" s="362"/>
    </row>
    <row r="27" spans="1:38" ht="15" hidden="1" customHeight="1">
      <c r="A27" s="346"/>
      <c r="B27" s="346"/>
      <c r="C27" s="324"/>
      <c r="D27" s="465"/>
      <c r="E27" s="462"/>
      <c r="F27" s="464"/>
      <c r="G27" s="395"/>
      <c r="H27" s="350" t="s">
        <v>105</v>
      </c>
      <c r="I27" s="352" t="s">
        <v>105</v>
      </c>
      <c r="J27" s="350"/>
      <c r="K27" s="350" t="s">
        <v>105</v>
      </c>
      <c r="L27" s="350"/>
      <c r="M27" s="393"/>
      <c r="P27" s="361"/>
      <c r="U27" s="362"/>
    </row>
    <row r="28" spans="1:38" ht="15" hidden="1" customHeight="1">
      <c r="A28" s="396"/>
      <c r="B28" s="397"/>
      <c r="C28" s="441"/>
      <c r="D28" s="339"/>
      <c r="E28" s="398" t="s">
        <v>105</v>
      </c>
      <c r="F28" s="350"/>
      <c r="G28" s="350"/>
      <c r="H28" s="350"/>
      <c r="I28" s="350"/>
      <c r="J28" s="350"/>
      <c r="K28" s="350" t="s">
        <v>105</v>
      </c>
      <c r="L28" s="350"/>
      <c r="M28" s="393"/>
    </row>
    <row r="29" spans="1:38" ht="15" customHeight="1">
      <c r="C29" s="441"/>
      <c r="D29" s="399"/>
      <c r="E29" s="399"/>
      <c r="F29" s="399"/>
      <c r="G29" s="399"/>
      <c r="H29" s="399"/>
      <c r="I29" s="399"/>
      <c r="J29" s="399"/>
      <c r="K29" s="399" t="s">
        <v>105</v>
      </c>
      <c r="L29" s="399"/>
      <c r="M29" s="399"/>
    </row>
    <row r="30" spans="1:38" ht="37.5" customHeight="1"/>
    <row r="36" spans="12:12">
      <c r="L36" s="400"/>
    </row>
  </sheetData>
  <sheetProtection algorithmName="SHA-512" hashValue="jBjBPFE3pCqBNSA/aHHAECfLTInYDfOXRBOrU1y/rQsvbWJCNI3275deondYFxY3FzNdywu8yHkAcPyPiNJ/qw==" saltValue="hGNWehhzmiUemfiezk9xtQ==" spinCount="100000" sheet="1" objects="1" scenarios="1" formatColumns="0" formatRows="0"/>
  <dataConsolidate link="1"/>
  <mergeCells count="36">
    <mergeCell ref="J25:J26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J22:J23"/>
    <mergeCell ref="C28:C29"/>
    <mergeCell ref="B12:D12"/>
    <mergeCell ref="E22:E24"/>
    <mergeCell ref="F22:F24"/>
    <mergeCell ref="D22:D24"/>
    <mergeCell ref="F18:I18"/>
    <mergeCell ref="G22:G23"/>
    <mergeCell ref="H22:H23"/>
    <mergeCell ref="I22:I23"/>
    <mergeCell ref="D25:D27"/>
    <mergeCell ref="E25:E27"/>
    <mergeCell ref="F25:F27"/>
    <mergeCell ref="G25:G26"/>
    <mergeCell ref="H25:H26"/>
    <mergeCell ref="I25:I26"/>
    <mergeCell ref="J18:M18"/>
    <mergeCell ref="G20:H20"/>
    <mergeCell ref="K20:L20"/>
    <mergeCell ref="K19:L19"/>
    <mergeCell ref="G19:H19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 M2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 I25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>
    <tabColor theme="0" tint="-0.249977111117893"/>
  </sheetPr>
  <dimension ref="A1:U39"/>
  <sheetViews>
    <sheetView showGridLines="0" topLeftCell="C4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3" width="3.7109375" style="32" customWidth="1"/>
    <col min="4" max="4" width="9.7109375" style="15" customWidth="1"/>
    <col min="5" max="5" width="37.7109375" style="15" customWidth="1"/>
    <col min="6" max="6" width="66.85546875" style="15" customWidth="1"/>
    <col min="7" max="7" width="116" style="15" customWidth="1"/>
    <col min="8" max="8" width="93.42578125" style="133" customWidth="1"/>
    <col min="9" max="17" width="10.5703125" style="15"/>
    <col min="18" max="18" width="10.5703125" style="171"/>
    <col min="19" max="16384" width="10.5703125" style="15"/>
  </cols>
  <sheetData>
    <row r="1" spans="1:21" s="133" customFormat="1" ht="15" hidden="1" customHeight="1">
      <c r="C1" s="163"/>
      <c r="G1" s="133">
        <v>4</v>
      </c>
      <c r="R1" s="172"/>
    </row>
    <row r="2" spans="1:21" s="133" customFormat="1" ht="15" hidden="1" customHeight="1">
      <c r="C2" s="163"/>
      <c r="R2" s="172"/>
    </row>
    <row r="3" spans="1:21" s="133" customFormat="1" ht="15" hidden="1" customHeight="1">
      <c r="C3" s="163"/>
      <c r="R3" s="172"/>
    </row>
    <row r="4" spans="1:21" ht="11.25" customHeight="1"/>
    <row r="5" spans="1:21">
      <c r="D5" s="486" t="s">
        <v>201</v>
      </c>
      <c r="E5" s="486"/>
      <c r="F5" s="486"/>
      <c r="G5" s="486"/>
    </row>
    <row r="6" spans="1:21" ht="15" customHeight="1">
      <c r="D6" s="487" t="str">
        <f>IF(org=0,"Не определено",org)</f>
        <v>ТМУП "ТТС"</v>
      </c>
      <c r="E6" s="487"/>
      <c r="F6" s="487"/>
      <c r="G6" s="487"/>
    </row>
    <row r="7" spans="1:21" s="65" customFormat="1">
      <c r="D7" s="290"/>
      <c r="U7" s="174"/>
    </row>
    <row r="8" spans="1:21" customFormat="1">
      <c r="C8" s="92">
        <v>22</v>
      </c>
      <c r="D8" s="488"/>
      <c r="E8" s="488"/>
      <c r="F8" s="488"/>
      <c r="G8" s="488"/>
      <c r="U8" s="178"/>
    </row>
    <row r="9" spans="1:21" ht="11.25" customHeight="1">
      <c r="D9" s="489" t="s">
        <v>182</v>
      </c>
      <c r="E9" s="489"/>
      <c r="F9" s="489"/>
      <c r="G9" s="490" t="s">
        <v>183</v>
      </c>
    </row>
    <row r="10" spans="1:21" ht="11.25" customHeight="1">
      <c r="A10" s="27" t="s">
        <v>279</v>
      </c>
      <c r="D10" s="220" t="s">
        <v>23</v>
      </c>
      <c r="E10" s="136"/>
      <c r="F10" s="221" t="s">
        <v>173</v>
      </c>
      <c r="G10" s="491"/>
    </row>
    <row r="11" spans="1:21" ht="12" customHeight="1">
      <c r="D11" s="237" t="s">
        <v>24</v>
      </c>
      <c r="E11" s="222">
        <v>2</v>
      </c>
      <c r="F11" s="223">
        <v>3</v>
      </c>
      <c r="G11" s="224">
        <v>4</v>
      </c>
    </row>
    <row r="12" spans="1:21">
      <c r="D12" s="219">
        <v>1</v>
      </c>
      <c r="E12" s="225" t="s">
        <v>202</v>
      </c>
      <c r="F12" s="241" t="str">
        <f>IF(form_up_date="","",form_up_date)</f>
        <v>21.02.2023</v>
      </c>
      <c r="G12" s="243" t="s">
        <v>203</v>
      </c>
    </row>
    <row r="13" spans="1:21" ht="45">
      <c r="D13" s="219" t="s">
        <v>214</v>
      </c>
      <c r="E13" s="225" t="s">
        <v>204</v>
      </c>
      <c r="F13" s="241" t="s">
        <v>1444</v>
      </c>
      <c r="G13" s="226" t="s">
        <v>269</v>
      </c>
    </row>
    <row r="14" spans="1:21" ht="22.5">
      <c r="D14" s="219" t="s">
        <v>215</v>
      </c>
      <c r="E14" s="225" t="s">
        <v>205</v>
      </c>
      <c r="F14" s="241" t="s">
        <v>395</v>
      </c>
      <c r="G14" s="243" t="s">
        <v>206</v>
      </c>
    </row>
    <row r="15" spans="1:21" ht="22.5">
      <c r="D15" s="219" t="s">
        <v>216</v>
      </c>
      <c r="E15" s="225" t="s">
        <v>207</v>
      </c>
      <c r="F15" s="242" t="s">
        <v>208</v>
      </c>
      <c r="G15" s="226"/>
    </row>
    <row r="16" spans="1:21">
      <c r="D16" s="185" t="str">
        <f>D15&amp;".1"</f>
        <v>4.1.1</v>
      </c>
      <c r="E16" s="227" t="s">
        <v>3</v>
      </c>
      <c r="F16" s="241" t="str">
        <f>IF(region_name="","",region_name)</f>
        <v>Тюменская область</v>
      </c>
      <c r="G16" s="243" t="s">
        <v>209</v>
      </c>
    </row>
    <row r="17" spans="1:21" ht="22.5">
      <c r="D17" s="219" t="s">
        <v>217</v>
      </c>
      <c r="E17" s="228" t="s">
        <v>210</v>
      </c>
      <c r="F17" s="241" t="s">
        <v>1430</v>
      </c>
      <c r="G17" s="244" t="s">
        <v>211</v>
      </c>
    </row>
    <row r="18" spans="1:21" ht="56.25">
      <c r="D18" s="219" t="s">
        <v>218</v>
      </c>
      <c r="E18" s="229" t="s">
        <v>212</v>
      </c>
      <c r="F18" s="241" t="s">
        <v>1445</v>
      </c>
      <c r="G18" s="236" t="s">
        <v>268</v>
      </c>
    </row>
    <row r="19" spans="1:21" s="65" customFormat="1">
      <c r="D19" s="290"/>
      <c r="U19" s="174"/>
    </row>
    <row r="20" spans="1:21" customFormat="1">
      <c r="C20" s="92">
        <v>25</v>
      </c>
      <c r="D20" s="488"/>
      <c r="E20" s="488"/>
      <c r="F20" s="488"/>
      <c r="G20" s="488"/>
      <c r="U20" s="178"/>
    </row>
    <row r="21" spans="1:21" ht="11.25" customHeight="1">
      <c r="D21" s="489" t="s">
        <v>182</v>
      </c>
      <c r="E21" s="489"/>
      <c r="F21" s="489"/>
      <c r="G21" s="490" t="s">
        <v>183</v>
      </c>
    </row>
    <row r="22" spans="1:21" ht="11.25" customHeight="1">
      <c r="A22" s="27" t="s">
        <v>279</v>
      </c>
      <c r="D22" s="220" t="s">
        <v>23</v>
      </c>
      <c r="E22" s="136"/>
      <c r="F22" s="221" t="s">
        <v>173</v>
      </c>
      <c r="G22" s="491"/>
    </row>
    <row r="23" spans="1:21" ht="12" customHeight="1">
      <c r="D23" s="237" t="s">
        <v>24</v>
      </c>
      <c r="E23" s="222">
        <v>2</v>
      </c>
      <c r="F23" s="223">
        <v>3</v>
      </c>
      <c r="G23" s="224">
        <v>4</v>
      </c>
    </row>
    <row r="24" spans="1:21">
      <c r="D24" s="219">
        <v>1</v>
      </c>
      <c r="E24" s="225" t="s">
        <v>202</v>
      </c>
      <c r="F24" s="241" t="str">
        <f>IF(form_up_date="","",form_up_date)</f>
        <v>21.02.2023</v>
      </c>
      <c r="G24" s="243" t="s">
        <v>203</v>
      </c>
    </row>
    <row r="25" spans="1:21" ht="45">
      <c r="D25" s="219" t="s">
        <v>214</v>
      </c>
      <c r="E25" s="225" t="s">
        <v>204</v>
      </c>
      <c r="F25" s="241" t="s">
        <v>1444</v>
      </c>
      <c r="G25" s="226" t="s">
        <v>269</v>
      </c>
    </row>
    <row r="26" spans="1:21" ht="22.5">
      <c r="D26" s="219" t="s">
        <v>215</v>
      </c>
      <c r="E26" s="225" t="s">
        <v>205</v>
      </c>
      <c r="F26" s="241" t="s">
        <v>399</v>
      </c>
      <c r="G26" s="243" t="s">
        <v>206</v>
      </c>
    </row>
    <row r="27" spans="1:21" ht="22.5">
      <c r="D27" s="219" t="s">
        <v>216</v>
      </c>
      <c r="E27" s="225" t="s">
        <v>207</v>
      </c>
      <c r="F27" s="242" t="s">
        <v>208</v>
      </c>
      <c r="G27" s="226"/>
    </row>
    <row r="28" spans="1:21">
      <c r="D28" s="185" t="str">
        <f>D27&amp;".1"</f>
        <v>4.1.1</v>
      </c>
      <c r="E28" s="227" t="s">
        <v>3</v>
      </c>
      <c r="F28" s="241" t="str">
        <f>IF(region_name="","",region_name)</f>
        <v>Тюменская область</v>
      </c>
      <c r="G28" s="243" t="s">
        <v>209</v>
      </c>
    </row>
    <row r="29" spans="1:21" ht="22.5">
      <c r="D29" s="219" t="s">
        <v>217</v>
      </c>
      <c r="E29" s="228" t="s">
        <v>210</v>
      </c>
      <c r="F29" s="241" t="s">
        <v>1430</v>
      </c>
      <c r="G29" s="244" t="s">
        <v>211</v>
      </c>
    </row>
    <row r="30" spans="1:21" ht="56.25">
      <c r="D30" s="219" t="s">
        <v>218</v>
      </c>
      <c r="E30" s="229" t="s">
        <v>212</v>
      </c>
      <c r="F30" s="241" t="s">
        <v>1445</v>
      </c>
      <c r="G30" s="236" t="s">
        <v>268</v>
      </c>
    </row>
    <row r="31" spans="1:21">
      <c r="D31" s="230"/>
      <c r="E31" s="231"/>
      <c r="F31" s="232"/>
      <c r="G31" s="233"/>
    </row>
    <row r="32" spans="1:21">
      <c r="D32" s="234"/>
      <c r="E32" s="485" t="s">
        <v>213</v>
      </c>
      <c r="F32" s="485"/>
      <c r="G32" s="235"/>
    </row>
    <row r="39" spans="6:6">
      <c r="F39" s="287"/>
    </row>
  </sheetData>
  <sheetProtection algorithmName="SHA-512" hashValue="SBMgpDQ285zu5jhypZ3XHR9avs9V+elU2lXA2JIo85GtRY2fPFkmCdxclyJyXN6/j58exXzjisWdjMrSWF3wug==" saltValue="lmyVkPiYVsWVXD/bn7qFsA==" spinCount="100000" sheet="1" objects="1" scenarios="1" formatColumns="0" formatRows="0"/>
  <mergeCells count="9">
    <mergeCell ref="E32:F32"/>
    <mergeCell ref="D5:G5"/>
    <mergeCell ref="D6:G6"/>
    <mergeCell ref="D8:G8"/>
    <mergeCell ref="D9:F9"/>
    <mergeCell ref="G9:G10"/>
    <mergeCell ref="D20:G20"/>
    <mergeCell ref="D21:F21"/>
    <mergeCell ref="G21:G22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31:G32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1">
    <tabColor rgb="FFEAEBEE"/>
    <pageSetUpPr fitToPage="1"/>
  </sheetPr>
  <dimension ref="A1:P31"/>
  <sheetViews>
    <sheetView showGridLines="0" topLeftCell="C4" zoomScaleNormal="100" workbookViewId="0">
      <selection activeCell="F48" sqref="F48"/>
    </sheetView>
  </sheetViews>
  <sheetFormatPr defaultColWidth="10.5703125" defaultRowHeight="14.25"/>
  <cols>
    <col min="1" max="1" width="9.140625" style="235" hidden="1" customWidth="1"/>
    <col min="2" max="2" width="9.140625" style="133" hidden="1" customWidth="1"/>
    <col min="3" max="3" width="3.7109375" style="268" customWidth="1"/>
    <col min="4" max="4" width="6.28515625" style="15" bestFit="1" customWidth="1"/>
    <col min="5" max="6" width="64.140625" style="15" customWidth="1"/>
    <col min="7" max="7" width="115.7109375" style="15" customWidth="1"/>
    <col min="8" max="8" width="10.5703125" style="15"/>
    <col min="9" max="10" width="10.5703125" style="211"/>
    <col min="11" max="16384" width="10.5703125" style="15"/>
  </cols>
  <sheetData>
    <row r="1" spans="1:16" hidden="1">
      <c r="M1" s="269"/>
      <c r="N1" s="269"/>
      <c r="P1" s="269"/>
    </row>
    <row r="2" spans="1:16" hidden="1"/>
    <row r="3" spans="1:16" hidden="1"/>
    <row r="4" spans="1:16" ht="3" customHeight="1">
      <c r="F4" s="62"/>
      <c r="G4" s="62"/>
    </row>
    <row r="5" spans="1:16" ht="22.5">
      <c r="D5" s="492" t="s">
        <v>380</v>
      </c>
      <c r="E5" s="492"/>
      <c r="F5" s="492"/>
      <c r="G5" s="270"/>
    </row>
    <row r="6" spans="1:16" ht="3" customHeight="1">
      <c r="E6" s="265"/>
      <c r="F6" s="257"/>
      <c r="G6" s="289"/>
    </row>
    <row r="7" spans="1:16">
      <c r="D7" s="493" t="s">
        <v>182</v>
      </c>
      <c r="E7" s="494"/>
      <c r="F7" s="495"/>
      <c r="G7" s="495" t="s">
        <v>183</v>
      </c>
    </row>
    <row r="8" spans="1:16">
      <c r="D8" s="266" t="s">
        <v>23</v>
      </c>
      <c r="E8" s="288" t="s">
        <v>200</v>
      </c>
      <c r="F8" s="288" t="s">
        <v>188</v>
      </c>
      <c r="G8" s="496"/>
    </row>
    <row r="9" spans="1:16" ht="12" customHeight="1">
      <c r="D9" s="63" t="s">
        <v>24</v>
      </c>
      <c r="E9" s="63" t="s">
        <v>0</v>
      </c>
      <c r="F9" s="63" t="s">
        <v>1</v>
      </c>
      <c r="G9" s="63" t="s">
        <v>2</v>
      </c>
    </row>
    <row r="10" spans="1:16" ht="22.5">
      <c r="A10" s="245"/>
      <c r="D10" s="262">
        <v>1</v>
      </c>
      <c r="E10" s="271" t="s">
        <v>313</v>
      </c>
      <c r="F10" s="272" t="s">
        <v>208</v>
      </c>
      <c r="G10" s="226"/>
    </row>
    <row r="11" spans="1:16">
      <c r="A11" s="245"/>
      <c r="D11" s="262" t="s">
        <v>280</v>
      </c>
      <c r="E11" s="273" t="s">
        <v>314</v>
      </c>
      <c r="F11" s="272" t="s">
        <v>208</v>
      </c>
      <c r="G11" s="226"/>
    </row>
    <row r="12" spans="1:16" ht="21.75" customHeight="1">
      <c r="A12" s="245"/>
      <c r="D12" s="262" t="s">
        <v>315</v>
      </c>
      <c r="E12" s="274" t="s">
        <v>1456</v>
      </c>
      <c r="F12" s="402" t="s">
        <v>1468</v>
      </c>
      <c r="G12" s="497" t="s">
        <v>316</v>
      </c>
    </row>
    <row r="13" spans="1:16" ht="24" customHeight="1">
      <c r="A13" s="48"/>
      <c r="C13" s="401" t="s">
        <v>1442</v>
      </c>
      <c r="D13" s="262" t="s">
        <v>1446</v>
      </c>
      <c r="E13" s="293" t="s">
        <v>1457</v>
      </c>
      <c r="F13" s="402" t="s">
        <v>1469</v>
      </c>
      <c r="G13" s="498"/>
    </row>
    <row r="14" spans="1:16" ht="20.100000000000001" customHeight="1">
      <c r="A14" s="48"/>
      <c r="C14" s="401" t="s">
        <v>1442</v>
      </c>
      <c r="D14" s="262" t="s">
        <v>1447</v>
      </c>
      <c r="E14" s="293" t="s">
        <v>1458</v>
      </c>
      <c r="F14" s="402" t="s">
        <v>1470</v>
      </c>
      <c r="G14" s="498"/>
    </row>
    <row r="15" spans="1:16" ht="20.100000000000001" customHeight="1">
      <c r="A15" s="48"/>
      <c r="C15" s="401" t="s">
        <v>1442</v>
      </c>
      <c r="D15" s="262" t="s">
        <v>1448</v>
      </c>
      <c r="E15" s="293" t="s">
        <v>1459</v>
      </c>
      <c r="F15" s="402" t="s">
        <v>1471</v>
      </c>
      <c r="G15" s="498"/>
    </row>
    <row r="16" spans="1:16" ht="20.100000000000001" customHeight="1">
      <c r="A16" s="48"/>
      <c r="C16" s="401" t="s">
        <v>1442</v>
      </c>
      <c r="D16" s="262" t="s">
        <v>1449</v>
      </c>
      <c r="E16" s="293" t="s">
        <v>1460</v>
      </c>
      <c r="F16" s="402" t="s">
        <v>1472</v>
      </c>
      <c r="G16" s="498"/>
    </row>
    <row r="17" spans="1:16" ht="20.100000000000001" customHeight="1">
      <c r="A17" s="48"/>
      <c r="C17" s="401" t="s">
        <v>1442</v>
      </c>
      <c r="D17" s="262" t="s">
        <v>1450</v>
      </c>
      <c r="E17" s="293" t="s">
        <v>1461</v>
      </c>
      <c r="F17" s="402" t="s">
        <v>1473</v>
      </c>
      <c r="G17" s="498"/>
    </row>
    <row r="18" spans="1:16" ht="20.100000000000001" customHeight="1">
      <c r="A18" s="48"/>
      <c r="C18" s="401" t="s">
        <v>1442</v>
      </c>
      <c r="D18" s="262" t="s">
        <v>1451</v>
      </c>
      <c r="E18" s="293" t="s">
        <v>1462</v>
      </c>
      <c r="F18" s="402" t="s">
        <v>1474</v>
      </c>
      <c r="G18" s="498"/>
    </row>
    <row r="19" spans="1:16" ht="20.100000000000001" customHeight="1">
      <c r="A19" s="48"/>
      <c r="C19" s="401" t="s">
        <v>1442</v>
      </c>
      <c r="D19" s="262" t="s">
        <v>1452</v>
      </c>
      <c r="E19" s="293" t="s">
        <v>1463</v>
      </c>
      <c r="F19" s="402" t="s">
        <v>1475</v>
      </c>
      <c r="G19" s="498"/>
    </row>
    <row r="20" spans="1:16" ht="20.100000000000001" customHeight="1">
      <c r="A20" s="48"/>
      <c r="C20" s="401" t="s">
        <v>1442</v>
      </c>
      <c r="D20" s="262" t="s">
        <v>1453</v>
      </c>
      <c r="E20" s="293" t="s">
        <v>1464</v>
      </c>
      <c r="F20" s="402" t="s">
        <v>1476</v>
      </c>
      <c r="G20" s="498"/>
    </row>
    <row r="21" spans="1:16" ht="20.100000000000001" customHeight="1">
      <c r="A21" s="48"/>
      <c r="C21" s="401" t="s">
        <v>1442</v>
      </c>
      <c r="D21" s="262" t="s">
        <v>1454</v>
      </c>
      <c r="E21" s="293" t="s">
        <v>1465</v>
      </c>
      <c r="F21" s="402" t="s">
        <v>1477</v>
      </c>
      <c r="G21" s="498"/>
    </row>
    <row r="22" spans="1:16" ht="20.100000000000001" customHeight="1">
      <c r="A22" s="48"/>
      <c r="C22" s="401" t="s">
        <v>1442</v>
      </c>
      <c r="D22" s="262" t="s">
        <v>1455</v>
      </c>
      <c r="E22" s="293" t="s">
        <v>1466</v>
      </c>
      <c r="F22" s="402" t="s">
        <v>1478</v>
      </c>
      <c r="G22" s="498"/>
    </row>
    <row r="23" spans="1:16" ht="15" customHeight="1">
      <c r="A23" s="245"/>
      <c r="D23" s="200"/>
      <c r="E23" s="275" t="s">
        <v>317</v>
      </c>
      <c r="F23" s="276"/>
      <c r="G23" s="499"/>
    </row>
    <row r="24" spans="1:16">
      <c r="A24" s="245"/>
      <c r="D24" s="262" t="s">
        <v>318</v>
      </c>
      <c r="E24" s="273" t="s">
        <v>319</v>
      </c>
      <c r="F24" s="272" t="s">
        <v>208</v>
      </c>
      <c r="G24" s="277"/>
    </row>
    <row r="25" spans="1:16" ht="41.85" customHeight="1">
      <c r="A25" s="245"/>
      <c r="D25" s="262" t="s">
        <v>320</v>
      </c>
      <c r="E25" s="274" t="s">
        <v>1467</v>
      </c>
      <c r="F25" s="403" t="s">
        <v>1479</v>
      </c>
      <c r="G25" s="497" t="s">
        <v>321</v>
      </c>
    </row>
    <row r="26" spans="1:16" ht="15" customHeight="1">
      <c r="A26" s="245"/>
      <c r="D26" s="200"/>
      <c r="E26" s="275" t="s">
        <v>317</v>
      </c>
      <c r="F26" s="278"/>
      <c r="G26" s="499"/>
    </row>
    <row r="27" spans="1:16">
      <c r="A27" s="245"/>
      <c r="D27" s="262" t="s">
        <v>322</v>
      </c>
      <c r="E27" s="273" t="s">
        <v>323</v>
      </c>
      <c r="F27" s="272" t="s">
        <v>208</v>
      </c>
      <c r="G27" s="277"/>
    </row>
    <row r="28" spans="1:16" ht="18.75" hidden="1">
      <c r="A28" s="245"/>
      <c r="D28" s="279" t="s">
        <v>324</v>
      </c>
      <c r="E28" s="280"/>
      <c r="F28" s="281"/>
      <c r="G28" s="282"/>
      <c r="H28" s="258"/>
    </row>
    <row r="29" spans="1:16">
      <c r="A29" s="245"/>
      <c r="D29" s="200"/>
      <c r="E29" s="275" t="s">
        <v>317</v>
      </c>
      <c r="F29" s="278"/>
      <c r="G29" s="283"/>
    </row>
    <row r="30" spans="1:16" ht="3" customHeight="1"/>
    <row r="31" spans="1:16">
      <c r="A31" s="235" t="s">
        <v>105</v>
      </c>
      <c r="B31" s="133" t="s">
        <v>105</v>
      </c>
      <c r="C31" s="268" t="s">
        <v>105</v>
      </c>
      <c r="D31" s="284" t="s">
        <v>105</v>
      </c>
      <c r="E31" s="285" t="s">
        <v>105</v>
      </c>
      <c r="F31" s="286" t="s">
        <v>105</v>
      </c>
      <c r="G31" s="286" t="s">
        <v>105</v>
      </c>
      <c r="H31" s="286" t="s">
        <v>105</v>
      </c>
      <c r="I31" s="286" t="s">
        <v>105</v>
      </c>
      <c r="J31" s="286" t="s">
        <v>105</v>
      </c>
      <c r="K31" s="286" t="s">
        <v>105</v>
      </c>
      <c r="L31" s="286" t="s">
        <v>105</v>
      </c>
      <c r="M31" s="286" t="s">
        <v>105</v>
      </c>
      <c r="N31" s="286" t="s">
        <v>105</v>
      </c>
      <c r="O31" s="286" t="s">
        <v>105</v>
      </c>
      <c r="P31" s="286" t="s">
        <v>105</v>
      </c>
    </row>
  </sheetData>
  <sheetProtection algorithmName="SHA-512" hashValue="0K1+4bRxmNUx2/JLtzfu3zHBOPP1OE5+/CWm+IKIdb2E8B4GRsRp0kvEcY9m9KT7VPTlnfwhGkU+7jmzw4WKAw==" saltValue="/flXLPbPIw+f3cZnnzldqQ==" spinCount="100000" sheet="1" objects="1" scenarios="1" formatColumns="0" formatRows="0"/>
  <dataConsolidate link="1"/>
  <mergeCells count="5">
    <mergeCell ref="D5:F5"/>
    <mergeCell ref="D7:F7"/>
    <mergeCell ref="G7:G8"/>
    <mergeCell ref="G12:G23"/>
    <mergeCell ref="G25:G26"/>
  </mergeCells>
  <dataValidations count="2">
    <dataValidation type="textLength" operator="lessThanOrEqual" allowBlank="1" showInputMessage="1" showErrorMessage="1" errorTitle="Ошибка" error="Допускается ввод не более 900 символов!" sqref="G12 E25 E12:E22 G25 G28">
      <formula1>900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F25:F26 F12:F22">
      <formula1>900</formula1>
    </dataValidation>
  </dataValidations>
  <hyperlinks>
    <hyperlink ref="F12" location="'Форма 4.7'!$F$12" tooltip="Кликните по гиперссылке, чтобы перейти по ссылке на обосновывающие документы или отредактировать её" display="https://portal.eias.ru/Portal/DownloadPage.aspx?type=12&amp;guid=86df7caa-2411-4872-9ecc-46ecce593637"/>
    <hyperlink ref="F13" location="'Форма 4.7'!$F$13" tooltip="Кликните по гиперссылке, чтобы перейти по ссылке на обосновывающие документы или отредактировать её" display="https://portal.eias.ru/Portal/DownloadPage.aspx?type=12&amp;guid=a60d4076-c902-498b-85e0-72dca6cf3d35"/>
    <hyperlink ref="F14" location="'Форма 4.7'!$F$14" tooltip="Кликните по гиперссылке, чтобы перейти по ссылке на обосновывающие документы или отредактировать её" display="https://portal.eias.ru/Portal/DownloadPage.aspx?type=12&amp;guid=aea0e2c9-ba89-4da2-9534-6cfa203bbef3"/>
    <hyperlink ref="F15" location="'Форма 4.7'!$F$15" tooltip="Кликните по гиперссылке, чтобы перейти по ссылке на обосновывающие документы или отредактировать её" display="https://portal.eias.ru/Portal/DownloadPage.aspx?type=12&amp;guid=7d95362e-89f6-4674-b380-bb5ac6d91109"/>
    <hyperlink ref="F16" location="'Форма 4.7'!$F$16" tooltip="Кликните по гиперссылке, чтобы перейти по ссылке на обосновывающие документы или отредактировать её" display="https://portal.eias.ru/Portal/DownloadPage.aspx?type=12&amp;guid=0fec560e-4708-4e00-9006-586bf9a514fe"/>
    <hyperlink ref="F17" location="'Форма 4.7'!$F$17" tooltip="Кликните по гиперссылке, чтобы перейти по ссылке на обосновывающие документы или отредактировать её" display="https://portal.eias.ru/Portal/DownloadPage.aspx?type=12&amp;guid=3dc63d9a-3cd3-4704-9c05-62ee819acc91"/>
    <hyperlink ref="F18" location="'Форма 4.7'!$F$18" tooltip="Кликните по гиперссылке, чтобы перейти по ссылке на обосновывающие документы или отредактировать её" display="https://portal.eias.ru/Portal/DownloadPage.aspx?type=12&amp;guid=8d47d358-c389-4172-ba08-ac6953a3a494"/>
    <hyperlink ref="F19" location="'Форма 4.7'!$F$19" tooltip="Кликните по гиперссылке, чтобы перейти по ссылке на обосновывающие документы или отредактировать её" display="https://portal.eias.ru/Portal/DownloadPage.aspx?type=12&amp;guid=399c7384-3c60-4f45-b262-35c245793442"/>
    <hyperlink ref="F20" location="'Форма 4.7'!$F$20" tooltip="Кликните по гиперссылке, чтобы перейти по ссылке на обосновывающие документы или отредактировать её" display="https://portal.eias.ru/Portal/DownloadPage.aspx?type=12&amp;guid=96e39ef2-7ed7-4d59-8e9e-27f38e5cd4e7"/>
    <hyperlink ref="F21" location="'Форма 4.7'!$F$21" tooltip="Кликните по гиперссылке, чтобы перейти по ссылке на обосновывающие документы или отредактировать её" display="https://portal.eias.ru/Portal/DownloadPage.aspx?type=12&amp;guid=9a03c5bd-6c60-4ea4-935e-ff60d7bc8eb8"/>
    <hyperlink ref="F22" location="'Форма 4.7'!$F$22" tooltip="Кликните по гиперссылке, чтобы перейти по ссылке на обосновывающие документы или отредактировать её" display="https://portal.eias.ru/Portal/DownloadPage.aspx?type=12&amp;guid=940a27fe-f291-46c6-8284-ea49e42e3eec"/>
    <hyperlink ref="F25" location="'Форма 4.7'!$F$25" tooltip="Кликните по гиперссылке, чтобы перейти по ссылке на обосновывающие документы или отредактировать её" display="https://portal.eias.ru/Portal/DownloadPage.aspx?type=12&amp;guid=93414574-d56d-48f3-9dea-ccf61fd86675"/>
  </hyperlinks>
  <printOptions horizontalCentered="1" verticalCentered="1"/>
  <pageMargins left="0" right="0" top="0" bottom="0" header="0" footer="0.78740157480314965"/>
  <pageSetup paperSize="9" scale="56" fitToHeight="0" orientation="portrait" blackAndWhite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187" hidden="1" customWidth="1"/>
    <col min="2" max="2" width="9.140625" style="188" hidden="1" customWidth="1"/>
    <col min="3" max="3" width="3.7109375" style="189" customWidth="1"/>
    <col min="4" max="4" width="7" style="188" bestFit="1" customWidth="1"/>
    <col min="5" max="5" width="11.28515625" style="188" customWidth="1"/>
    <col min="6" max="6" width="41" style="188" customWidth="1"/>
    <col min="7" max="7" width="18" style="188" customWidth="1"/>
    <col min="8" max="8" width="13.140625" style="188" customWidth="1"/>
    <col min="9" max="9" width="11.42578125" style="188" customWidth="1"/>
    <col min="10" max="10" width="42.140625" style="188" customWidth="1"/>
    <col min="11" max="11" width="115.7109375" style="188" customWidth="1"/>
    <col min="12" max="12" width="3.7109375" style="188" customWidth="1"/>
    <col min="13" max="16384" width="9.140625" style="188"/>
  </cols>
  <sheetData>
    <row r="1" spans="1:14" hidden="1"/>
    <row r="2" spans="1:14" hidden="1"/>
    <row r="3" spans="1:14" hidden="1"/>
    <row r="4" spans="1:14" ht="3" customHeight="1"/>
    <row r="5" spans="1:14" s="15" customFormat="1" ht="22.5">
      <c r="A5" s="27"/>
      <c r="C5" s="34"/>
      <c r="D5" s="501" t="s">
        <v>181</v>
      </c>
      <c r="E5" s="501"/>
      <c r="F5" s="501"/>
      <c r="G5" s="501"/>
      <c r="H5" s="501"/>
      <c r="I5" s="501"/>
      <c r="J5" s="501"/>
      <c r="K5" s="190"/>
    </row>
    <row r="6" spans="1:14" ht="3" hidden="1" customHeight="1">
      <c r="D6" s="205"/>
      <c r="E6" s="205"/>
      <c r="G6" s="205"/>
      <c r="H6" s="205"/>
      <c r="I6" s="205"/>
      <c r="J6" s="205"/>
      <c r="K6" s="205"/>
    </row>
    <row r="7" spans="1:14" s="187" customFormat="1" ht="3" customHeight="1">
      <c r="B7" s="188"/>
      <c r="C7" s="189"/>
      <c r="D7" s="206"/>
      <c r="E7" s="206"/>
      <c r="G7" s="206"/>
      <c r="H7" s="206"/>
      <c r="I7" s="206"/>
      <c r="J7" s="206"/>
      <c r="K7" s="206"/>
      <c r="L7" s="207"/>
    </row>
    <row r="8" spans="1:14">
      <c r="D8" s="502" t="s">
        <v>182</v>
      </c>
      <c r="E8" s="502"/>
      <c r="F8" s="502"/>
      <c r="G8" s="502"/>
      <c r="H8" s="502"/>
      <c r="I8" s="502"/>
      <c r="J8" s="502"/>
      <c r="K8" s="502" t="s">
        <v>183</v>
      </c>
    </row>
    <row r="9" spans="1:14">
      <c r="D9" s="502" t="s">
        <v>23</v>
      </c>
      <c r="E9" s="502" t="s">
        <v>184</v>
      </c>
      <c r="F9" s="502"/>
      <c r="G9" s="502" t="s">
        <v>185</v>
      </c>
      <c r="H9" s="502"/>
      <c r="I9" s="502"/>
      <c r="J9" s="502"/>
      <c r="K9" s="502"/>
    </row>
    <row r="10" spans="1:14" ht="22.5">
      <c r="D10" s="502"/>
      <c r="E10" s="184" t="s">
        <v>186</v>
      </c>
      <c r="F10" s="184" t="s">
        <v>109</v>
      </c>
      <c r="G10" s="184" t="s">
        <v>109</v>
      </c>
      <c r="H10" s="184" t="s">
        <v>186</v>
      </c>
      <c r="I10" s="184" t="s">
        <v>187</v>
      </c>
      <c r="J10" s="184" t="s">
        <v>188</v>
      </c>
      <c r="K10" s="502"/>
    </row>
    <row r="11" spans="1:14" ht="12" customHeight="1">
      <c r="D11" s="63" t="s">
        <v>24</v>
      </c>
      <c r="E11" s="63" t="s">
        <v>0</v>
      </c>
      <c r="F11" s="63" t="s">
        <v>1</v>
      </c>
      <c r="G11" s="63" t="s">
        <v>2</v>
      </c>
      <c r="H11" s="63" t="s">
        <v>10</v>
      </c>
      <c r="I11" s="63" t="s">
        <v>11</v>
      </c>
      <c r="J11" s="63" t="s">
        <v>29</v>
      </c>
      <c r="K11" s="63" t="s">
        <v>30</v>
      </c>
    </row>
    <row r="12" spans="1:14" s="120" customFormat="1" ht="58.5" customHeight="1">
      <c r="A12" s="191" t="s">
        <v>1</v>
      </c>
      <c r="B12" s="120" t="s">
        <v>105</v>
      </c>
      <c r="C12" s="192"/>
      <c r="D12" s="193" t="s">
        <v>24</v>
      </c>
      <c r="E12" s="194"/>
      <c r="F12" s="195"/>
      <c r="G12" s="195"/>
      <c r="H12" s="195"/>
      <c r="I12" s="196"/>
      <c r="J12" s="197"/>
      <c r="K12" s="497" t="s">
        <v>189</v>
      </c>
      <c r="M12" s="198" t="str">
        <f>IF(ISERROR(INDEX(kind_of_nameforms,MATCH(E12,kind_of_forms,0),1)),"",INDEX(kind_of_nameforms,MATCH(E12,kind_of_forms,0),1))</f>
        <v/>
      </c>
      <c r="N12" s="199"/>
    </row>
    <row r="13" spans="1:14" ht="15" customHeight="1">
      <c r="A13" s="188"/>
      <c r="C13" s="188"/>
      <c r="D13" s="200"/>
      <c r="E13" s="201" t="s">
        <v>124</v>
      </c>
      <c r="F13" s="202"/>
      <c r="G13" s="202"/>
      <c r="H13" s="202"/>
      <c r="I13" s="202"/>
      <c r="J13" s="203"/>
      <c r="K13" s="499"/>
    </row>
    <row r="14" spans="1:14" ht="3" customHeight="1">
      <c r="A14" s="188"/>
      <c r="C14" s="188"/>
    </row>
    <row r="15" spans="1:14" ht="27.75" customHeight="1">
      <c r="E15" s="500" t="s">
        <v>190</v>
      </c>
      <c r="F15" s="500"/>
      <c r="G15" s="500"/>
      <c r="H15" s="500"/>
      <c r="I15" s="500"/>
      <c r="J15" s="500"/>
    </row>
  </sheetData>
  <sheetProtection algorithmName="SHA-512" hashValue="YcqcirmglyFm6o5KMLG4DNCVG0RLhMzn5Bb8biRxwq9uKWoy7qE9qK70++VkzkwxjXipL1FEKqgNgLGnMSbquA==" saltValue="PwX9GMjPeSpFV9T+FIJ/oA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7" customWidth="1"/>
    <col min="4" max="4" width="6.28515625" style="7" customWidth="1"/>
    <col min="5" max="5" width="73.7109375" style="7" customWidth="1"/>
    <col min="6" max="20" width="9.140625" style="7"/>
    <col min="21" max="21" width="9.140625" style="176"/>
    <col min="22" max="16384" width="9.140625" style="7"/>
  </cols>
  <sheetData>
    <row r="1" spans="3:9" hidden="1"/>
    <row r="2" spans="3:9" hidden="1"/>
    <row r="3" spans="3:9" hidden="1"/>
    <row r="4" spans="3:9" hidden="1"/>
    <row r="5" spans="3:9" hidden="1"/>
    <row r="6" spans="3:9" ht="10.5" customHeight="1"/>
    <row r="7" spans="3:9" ht="20.100000000000001" customHeight="1">
      <c r="D7" s="503" t="s">
        <v>118</v>
      </c>
      <c r="E7" s="503"/>
    </row>
    <row r="8" spans="3:9" ht="15" customHeight="1">
      <c r="D8" s="504" t="str">
        <f>IF(org=0,"Не определено",org)</f>
        <v>ТМУП "ТТС"</v>
      </c>
      <c r="E8" s="504"/>
    </row>
    <row r="9" spans="3:9" ht="6.95" customHeight="1"/>
    <row r="10" spans="3:9" ht="22.5" customHeight="1">
      <c r="D10" s="44" t="s">
        <v>23</v>
      </c>
      <c r="E10" s="43" t="s">
        <v>88</v>
      </c>
    </row>
    <row r="11" spans="3:9" ht="11.25" customHeight="1">
      <c r="D11" s="63" t="s">
        <v>24</v>
      </c>
      <c r="E11" s="63" t="s">
        <v>0</v>
      </c>
    </row>
    <row r="12" spans="3:9" ht="15" hidden="1" customHeight="1">
      <c r="D12" s="66">
        <v>0</v>
      </c>
      <c r="E12" s="45"/>
    </row>
    <row r="13" spans="3:9" ht="14.1" customHeight="1">
      <c r="C13" s="67"/>
      <c r="D13" s="66">
        <v>1</v>
      </c>
      <c r="E13" s="46"/>
    </row>
    <row r="14" spans="3:9" ht="15" customHeight="1">
      <c r="D14" s="70"/>
      <c r="E14" s="71" t="s">
        <v>124</v>
      </c>
    </row>
    <row r="15" spans="3:9" ht="11.25" customHeight="1"/>
    <row r="16" spans="3:9">
      <c r="D16" s="122"/>
      <c r="E16" s="68"/>
      <c r="F16" s="68"/>
      <c r="G16" s="69"/>
      <c r="H16" s="69"/>
      <c r="I16" s="69"/>
    </row>
  </sheetData>
  <sheetProtection algorithmName="SHA-512" hashValue="hXwN2F2hR8/fwyrIffzwgJgUi4PMQtkCgGwUArf3psSirBduORJHB51ZLQDg94w2qwF15CxPgMdNrDIu0S5bOw==" saltValue="dK15AC2nEw64JxIJDnD1iw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163</vt:i4>
      </vt:variant>
    </vt:vector>
  </HeadingPairs>
  <TitlesOfParts>
    <vt:vector size="171" baseType="lpstr">
      <vt:lpstr>Инструкция</vt:lpstr>
      <vt:lpstr>Титульный</vt:lpstr>
      <vt:lpstr>Территории</vt:lpstr>
      <vt:lpstr>ВД и СКИ</vt:lpstr>
      <vt:lpstr>Форма 1.0.1 | Форма 4.7</vt:lpstr>
      <vt:lpstr>Форма 4.7</vt:lpstr>
      <vt:lpstr>Комментарии</vt:lpstr>
      <vt:lpstr>Проверка</vt:lpstr>
      <vt:lpstr>activity</vt:lpstr>
      <vt:lpstr>availability_price</vt:lpstr>
      <vt:lpstr>checkCell_List09</vt:lpstr>
      <vt:lpstr>checkCell_List11</vt:lpstr>
      <vt:lpstr>checkDEfCell_List09</vt:lpstr>
      <vt:lpstr>chkGetUpdatesValue</vt:lpstr>
      <vt:lpstr>chkNoUpdatesValue</vt:lpstr>
      <vt:lpstr>code</vt:lpstr>
      <vt:lpstr>connection_flag</vt:lpstr>
      <vt:lpstr>copy_f_quart</vt:lpstr>
      <vt:lpstr>copy_f_year</vt:lpstr>
      <vt:lpstr>CURRENT_DATE</vt:lpstr>
      <vt:lpstr>data_List11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et_List11_1</vt:lpstr>
      <vt:lpstr>f_quart</vt:lpstr>
      <vt:lpstr>f_year</vt:lpstr>
      <vt:lpstr>fil</vt:lpstr>
      <vt:lpstr>fil_flag</vt:lpstr>
      <vt:lpstr>FirstLine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kind_of_org_type</vt:lpstr>
      <vt:lpstr>kind_of_publication</vt:lpstr>
      <vt:lpstr>kind_of_purchase_method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List11_GroundMaterials_1</vt:lpstr>
      <vt:lpstr>List11_note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obj_List02_22</vt:lpstr>
      <vt:lpstr>obj_List02_25</vt:lpstr>
      <vt:lpstr>objective_of_IPR</vt:lpstr>
      <vt:lpstr>org</vt:lpstr>
      <vt:lpstr>Org_Address</vt:lpstr>
      <vt:lpstr>ORG_END_DATE</vt:lpstr>
      <vt:lpstr>Org_main</vt:lpstr>
      <vt:lpstr>Org_otv_lico</vt:lpstr>
      <vt:lpstr>ORG_START_DATE</vt:lpstr>
      <vt:lpstr>pCng_List11_1</vt:lpstr>
      <vt:lpstr>pCng_List11_2</vt:lpstr>
      <vt:lpstr>pCng_List11_3</vt:lpstr>
      <vt:lpstr>pDel_Comm</vt:lpstr>
      <vt:lpstr>pDel_List03</vt:lpstr>
      <vt:lpstr>pDel_List04</vt:lpstr>
      <vt:lpstr>pDel_List09_0</vt:lpstr>
      <vt:lpstr>pDel_List09_1</vt:lpstr>
      <vt:lpstr>pDel_List09_2</vt:lpstr>
      <vt:lpstr>pDel_List11_1</vt:lpstr>
      <vt:lpstr>pDel_List11_2</vt:lpstr>
      <vt:lpstr>pDel_List11_3</vt:lpstr>
      <vt:lpstr>pDelList07_01</vt:lpstr>
      <vt:lpstr>pDelList07_04</vt:lpstr>
      <vt:lpstr>pDelList07_05</vt:lpstr>
      <vt:lpstr>pIns_Comm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pIns_List11_1</vt:lpstr>
      <vt:lpstr>pIns_List11_2</vt:lpstr>
      <vt:lpstr>pIns_List11_3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source_of_funding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об условиях, на которых осуществляется поставка товаров (оказание услуг)</dc:title>
  <dc:subject>Информация об условиях, на которых осуществляется поставка товаров (оказание услуг)</dc:subject>
  <dc:creator>--</dc:creator>
  <cp:lastModifiedBy>PC124</cp:lastModifiedBy>
  <dcterms:created xsi:type="dcterms:W3CDTF">2014-08-18T08:57:48Z</dcterms:created>
  <dcterms:modified xsi:type="dcterms:W3CDTF">2025-08-25T08:00:46Z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1.0.2</vt:lpwstr>
  </property>
  <property fmtid="{D5CDD505-2E9C-101B-9397-08002B2CF9AE}" pid="3" name="TemplateOperationMode">
    <vt:i4>3</vt:i4>
  </property>
  <property fmtid="{D5CDD505-2E9C-101B-9397-08002B2CF9AE}" pid="4" name="Version">
    <vt:lpwstr>FAS.JKH.OPEN.INFO.TERMS.WARM</vt:lpwstr>
  </property>
  <property fmtid="{D5CDD505-2E9C-101B-9397-08002B2CF9AE}" pid="5" name="keywords">
    <vt:lpwstr/>
  </property>
  <property fmtid="{D5CDD505-2E9C-101B-9397-08002B2CF9AE}" pid="6" name="Periodicity">
    <vt:lpwstr>YEAR</vt:lpwstr>
  </property>
  <property fmtid="{D5CDD505-2E9C-101B-9397-08002B2CF9AE}" pid="7" name="TypePlanning">
    <vt:lpwstr>PLAN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